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wcrbc-my.sharepoint.com/personal/tobi_kellner_uwcrobertboschcollege_de/Documents/sustainability/UWC Climate Strategy Network/"/>
    </mc:Choice>
  </mc:AlternateContent>
  <xr:revisionPtr revIDLastSave="1" documentId="8_{5BD3524C-D6DD-433B-ACD4-AA8C52B8B688}" xr6:coauthVersionLast="47" xr6:coauthVersionMax="47" xr10:uidLastSave="{D1222AF0-DF85-46D7-8E7A-77F818C8B78E}"/>
  <bookViews>
    <workbookView xWindow="-110" yWindow="-110" windowWidth="25820" windowHeight="14020" activeTab="1" xr2:uid="{5DBB2D49-05DD-45C8-9FB5-778FF4C5875B}"/>
  </bookViews>
  <sheets>
    <sheet name="README" sheetId="3" r:id="rId1"/>
    <sheet name="Lookup values" sheetId="2" r:id="rId2"/>
    <sheet name="SUMMARY" sheetId="13" r:id="rId3"/>
    <sheet name="Heating" sheetId="14" r:id="rId4"/>
    <sheet name="Electricity" sheetId="15" r:id="rId5"/>
    <sheet name="Vans" sheetId="18" r:id="rId6"/>
    <sheet name="Food" sheetId="17" r:id="rId7"/>
    <sheet name="Travel August" sheetId="1" r:id="rId8"/>
    <sheet name="Tree Diagram August" sheetId="4" r:id="rId9"/>
    <sheet name="Travel Christmas" sheetId="16" r:id="rId10"/>
    <sheet name="Other Data Sources" sheetId="10" r:id="rId11"/>
  </sheets>
  <definedNames>
    <definedName name="_xlnm._FilterDatabase" localSheetId="7" hidden="1">'Travel August'!$B$1:$I$240</definedName>
    <definedName name="_xlnm._FilterDatabase" localSheetId="9" hidden="1">'Travel Christmas'!$B$1:$I$237</definedName>
    <definedName name="_xlchart.v1.0" hidden="1">'Travel August'!$I$1</definedName>
    <definedName name="_xlchart.v1.1" hidden="1">'Travel August'!$I$2:$I$249</definedName>
    <definedName name="CO2perKm" localSheetId="9">'Travel Christmas'!$H:$H</definedName>
    <definedName name="CO2perKm">'Travel August'!$H:$H</definedName>
    <definedName name="Distance" localSheetId="9">'Travel Christmas'!$E:$E</definedName>
    <definedName name="Distance">'Travel August'!$E:$E</definedName>
    <definedName name="LookupConstantReturn">'Lookup values'!$F$10</definedName>
    <definedName name="LookupConstantSingle">'Lookup values'!$F$9</definedName>
    <definedName name="LookupConstCar">'Lookup values'!$B$10</definedName>
    <definedName name="LookupConstVan">'Lookup values'!$B$11</definedName>
    <definedName name="LookupModes">'Lookup values'!$B$10:$B$24</definedName>
    <definedName name="Mode" localSheetId="9">'Travel Christmas'!$F:$F</definedName>
    <definedName name="Mode">'Travel August'!$F:$F</definedName>
    <definedName name="Passengers" localSheetId="9">'Travel Christmas'!#REF!</definedName>
    <definedName name="Passengers">'Travel August'!#REF!</definedName>
    <definedName name="SingleOrReturn" localSheetId="9">'Travel Christmas'!#REF!</definedName>
    <definedName name="SingleOrReturn">'Travel August'!#REF!</definedName>
    <definedName name="TotalPassKm" localSheetId="9">'Travel Christmas'!#REF!</definedName>
    <definedName name="TotalPassKm">'Travel August'!#REF!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4" l="1"/>
  <c r="E2" i="14" s="1"/>
  <c r="D31" i="18"/>
  <c r="E31" i="18" s="1"/>
  <c r="D30" i="18"/>
  <c r="E30" i="18" s="1"/>
  <c r="D29" i="18"/>
  <c r="E29" i="18" s="1"/>
  <c r="D28" i="18"/>
  <c r="E28" i="18" s="1"/>
  <c r="D27" i="18"/>
  <c r="E27" i="18" s="1"/>
  <c r="D26" i="18"/>
  <c r="E26" i="18" s="1"/>
  <c r="D25" i="18"/>
  <c r="E25" i="18" s="1"/>
  <c r="D24" i="18"/>
  <c r="E24" i="18" s="1"/>
  <c r="D23" i="18"/>
  <c r="E23" i="18" s="1"/>
  <c r="D22" i="18"/>
  <c r="E22" i="18" s="1"/>
  <c r="D21" i="18"/>
  <c r="E21" i="18" s="1"/>
  <c r="D20" i="18"/>
  <c r="E20" i="18" s="1"/>
  <c r="D19" i="18"/>
  <c r="E19" i="18" s="1"/>
  <c r="D18" i="18"/>
  <c r="E18" i="18" s="1"/>
  <c r="D17" i="18"/>
  <c r="E17" i="18" s="1"/>
  <c r="D16" i="18"/>
  <c r="E16" i="18" s="1"/>
  <c r="D15" i="18"/>
  <c r="E15" i="18" s="1"/>
  <c r="D14" i="18"/>
  <c r="E14" i="18" s="1"/>
  <c r="D13" i="18"/>
  <c r="E13" i="18" s="1"/>
  <c r="D12" i="18"/>
  <c r="E12" i="18" s="1"/>
  <c r="D11" i="18"/>
  <c r="E11" i="18" s="1"/>
  <c r="D10" i="18"/>
  <c r="E10" i="18" s="1"/>
  <c r="D9" i="18"/>
  <c r="E9" i="18" s="1"/>
  <c r="D8" i="18"/>
  <c r="E8" i="18" s="1"/>
  <c r="D7" i="18"/>
  <c r="E7" i="18" s="1"/>
  <c r="D6" i="18"/>
  <c r="E6" i="18" s="1"/>
  <c r="D5" i="18"/>
  <c r="E5" i="18" s="1"/>
  <c r="D4" i="18"/>
  <c r="E4" i="18" s="1"/>
  <c r="D3" i="18"/>
  <c r="E3" i="18" s="1"/>
  <c r="D2" i="18"/>
  <c r="E2" i="18" s="1"/>
  <c r="D3" i="17"/>
  <c r="E3" i="17" s="1"/>
  <c r="C5" i="13" s="1"/>
  <c r="D4" i="17"/>
  <c r="E4" i="17" s="1"/>
  <c r="D5" i="17"/>
  <c r="D6" i="17"/>
  <c r="E6" i="17" s="1"/>
  <c r="D7" i="17"/>
  <c r="D8" i="17"/>
  <c r="D9" i="17"/>
  <c r="E9" i="17" s="1"/>
  <c r="D10" i="17"/>
  <c r="E10" i="17" s="1"/>
  <c r="D11" i="17"/>
  <c r="E11" i="17" s="1"/>
  <c r="D12" i="17"/>
  <c r="D13" i="17"/>
  <c r="D14" i="17"/>
  <c r="E14" i="17" s="1"/>
  <c r="D15" i="17"/>
  <c r="E15" i="17" s="1"/>
  <c r="D16" i="17"/>
  <c r="D17" i="17"/>
  <c r="E17" i="17" s="1"/>
  <c r="D18" i="17"/>
  <c r="D19" i="17"/>
  <c r="E19" i="17" s="1"/>
  <c r="D20" i="17"/>
  <c r="D21" i="17"/>
  <c r="D22" i="17"/>
  <c r="D23" i="17"/>
  <c r="D24" i="17"/>
  <c r="D25" i="17"/>
  <c r="E25" i="17" s="1"/>
  <c r="D26" i="17"/>
  <c r="D27" i="17"/>
  <c r="E27" i="17" s="1"/>
  <c r="D28" i="17"/>
  <c r="D29" i="17"/>
  <c r="D30" i="17"/>
  <c r="E30" i="17" s="1"/>
  <c r="D31" i="17"/>
  <c r="E31" i="17" s="1"/>
  <c r="D2" i="17"/>
  <c r="E2" i="17" s="1"/>
  <c r="E5" i="17"/>
  <c r="E7" i="17"/>
  <c r="E8" i="17"/>
  <c r="E12" i="17"/>
  <c r="E13" i="17"/>
  <c r="E16" i="17"/>
  <c r="E18" i="17"/>
  <c r="E20" i="17"/>
  <c r="E21" i="17"/>
  <c r="E22" i="17"/>
  <c r="E23" i="17"/>
  <c r="E24" i="17"/>
  <c r="E26" i="17"/>
  <c r="E28" i="17"/>
  <c r="E29" i="17"/>
  <c r="D69" i="2"/>
  <c r="D68" i="2"/>
  <c r="D65" i="2"/>
  <c r="D66" i="2"/>
  <c r="D67" i="2"/>
  <c r="D64" i="2"/>
  <c r="C64" i="2"/>
  <c r="F237" i="16"/>
  <c r="H237" i="16" s="1"/>
  <c r="I237" i="16" s="1"/>
  <c r="F236" i="16"/>
  <c r="H236" i="16" s="1"/>
  <c r="I236" i="16" s="1"/>
  <c r="F235" i="16"/>
  <c r="H235" i="16" s="1"/>
  <c r="I235" i="16" s="1"/>
  <c r="F234" i="16"/>
  <c r="H234" i="16" s="1"/>
  <c r="I234" i="16" s="1"/>
  <c r="F233" i="16"/>
  <c r="H233" i="16" s="1"/>
  <c r="I233" i="16" s="1"/>
  <c r="F232" i="16"/>
  <c r="H232" i="16" s="1"/>
  <c r="I232" i="16" s="1"/>
  <c r="F231" i="16"/>
  <c r="H231" i="16" s="1"/>
  <c r="I231" i="16" s="1"/>
  <c r="F230" i="16"/>
  <c r="H230" i="16" s="1"/>
  <c r="I230" i="16" s="1"/>
  <c r="H229" i="16"/>
  <c r="I229" i="16" s="1"/>
  <c r="H228" i="16"/>
  <c r="I228" i="16" s="1"/>
  <c r="H227" i="16"/>
  <c r="I227" i="16" s="1"/>
  <c r="H226" i="16"/>
  <c r="I226" i="16" s="1"/>
  <c r="H225" i="16"/>
  <c r="I225" i="16" s="1"/>
  <c r="H224" i="16"/>
  <c r="I224" i="16" s="1"/>
  <c r="H223" i="16"/>
  <c r="I223" i="16" s="1"/>
  <c r="H222" i="16"/>
  <c r="I222" i="16" s="1"/>
  <c r="H221" i="16"/>
  <c r="I221" i="16" s="1"/>
  <c r="H220" i="16"/>
  <c r="I220" i="16" s="1"/>
  <c r="H219" i="16"/>
  <c r="I219" i="16" s="1"/>
  <c r="H218" i="16"/>
  <c r="I218" i="16" s="1"/>
  <c r="H217" i="16"/>
  <c r="I217" i="16" s="1"/>
  <c r="H216" i="16"/>
  <c r="I216" i="16" s="1"/>
  <c r="H215" i="16"/>
  <c r="I215" i="16" s="1"/>
  <c r="H214" i="16"/>
  <c r="I214" i="16" s="1"/>
  <c r="H213" i="16"/>
  <c r="I213" i="16" s="1"/>
  <c r="H212" i="16"/>
  <c r="I212" i="16" s="1"/>
  <c r="H211" i="16"/>
  <c r="I211" i="16" s="1"/>
  <c r="H210" i="16"/>
  <c r="I210" i="16" s="1"/>
  <c r="H209" i="16"/>
  <c r="I209" i="16" s="1"/>
  <c r="H208" i="16"/>
  <c r="I208" i="16" s="1"/>
  <c r="H207" i="16"/>
  <c r="I207" i="16" s="1"/>
  <c r="H206" i="16"/>
  <c r="I206" i="16" s="1"/>
  <c r="H205" i="16"/>
  <c r="I205" i="16" s="1"/>
  <c r="H204" i="16"/>
  <c r="I204" i="16" s="1"/>
  <c r="H203" i="16"/>
  <c r="I203" i="16" s="1"/>
  <c r="H202" i="16"/>
  <c r="I202" i="16" s="1"/>
  <c r="H201" i="16"/>
  <c r="I201" i="16" s="1"/>
  <c r="H200" i="16"/>
  <c r="I200" i="16" s="1"/>
  <c r="H199" i="16"/>
  <c r="I199" i="16" s="1"/>
  <c r="H198" i="16"/>
  <c r="I198" i="16" s="1"/>
  <c r="H197" i="16"/>
  <c r="I197" i="16" s="1"/>
  <c r="H196" i="16"/>
  <c r="I196" i="16" s="1"/>
  <c r="H195" i="16"/>
  <c r="I195" i="16" s="1"/>
  <c r="H194" i="16"/>
  <c r="I194" i="16" s="1"/>
  <c r="H193" i="16"/>
  <c r="I193" i="16" s="1"/>
  <c r="H192" i="16"/>
  <c r="I192" i="16" s="1"/>
  <c r="H191" i="16"/>
  <c r="I191" i="16" s="1"/>
  <c r="H190" i="16"/>
  <c r="I190" i="16" s="1"/>
  <c r="H189" i="16"/>
  <c r="I189" i="16" s="1"/>
  <c r="H188" i="16"/>
  <c r="I188" i="16" s="1"/>
  <c r="H187" i="16"/>
  <c r="I187" i="16" s="1"/>
  <c r="H186" i="16"/>
  <c r="I186" i="16" s="1"/>
  <c r="H185" i="16"/>
  <c r="I185" i="16" s="1"/>
  <c r="H184" i="16"/>
  <c r="I184" i="16" s="1"/>
  <c r="H183" i="16"/>
  <c r="I183" i="16" s="1"/>
  <c r="H182" i="16"/>
  <c r="I182" i="16" s="1"/>
  <c r="H181" i="16"/>
  <c r="I181" i="16" s="1"/>
  <c r="H180" i="16"/>
  <c r="I180" i="16" s="1"/>
  <c r="H179" i="16"/>
  <c r="I179" i="16" s="1"/>
  <c r="H178" i="16"/>
  <c r="I178" i="16" s="1"/>
  <c r="H177" i="16"/>
  <c r="I177" i="16" s="1"/>
  <c r="H176" i="16"/>
  <c r="I176" i="16" s="1"/>
  <c r="H175" i="16"/>
  <c r="I175" i="16" s="1"/>
  <c r="H174" i="16"/>
  <c r="I174" i="16" s="1"/>
  <c r="H173" i="16"/>
  <c r="I173" i="16" s="1"/>
  <c r="H172" i="16"/>
  <c r="I172" i="16" s="1"/>
  <c r="H171" i="16"/>
  <c r="I171" i="16" s="1"/>
  <c r="H170" i="16"/>
  <c r="I170" i="16" s="1"/>
  <c r="H169" i="16"/>
  <c r="I169" i="16" s="1"/>
  <c r="H168" i="16"/>
  <c r="I168" i="16" s="1"/>
  <c r="H167" i="16"/>
  <c r="I167" i="16" s="1"/>
  <c r="H166" i="16"/>
  <c r="I166" i="16" s="1"/>
  <c r="H165" i="16"/>
  <c r="I165" i="16" s="1"/>
  <c r="H164" i="16"/>
  <c r="I164" i="16" s="1"/>
  <c r="H163" i="16"/>
  <c r="I163" i="16" s="1"/>
  <c r="H162" i="16"/>
  <c r="I162" i="16" s="1"/>
  <c r="H161" i="16"/>
  <c r="I161" i="16" s="1"/>
  <c r="H160" i="16"/>
  <c r="I160" i="16" s="1"/>
  <c r="H159" i="16"/>
  <c r="I159" i="16" s="1"/>
  <c r="H158" i="16"/>
  <c r="I158" i="16" s="1"/>
  <c r="H157" i="16"/>
  <c r="I157" i="16" s="1"/>
  <c r="H156" i="16"/>
  <c r="I156" i="16" s="1"/>
  <c r="H155" i="16"/>
  <c r="I155" i="16" s="1"/>
  <c r="H154" i="16"/>
  <c r="I154" i="16" s="1"/>
  <c r="H153" i="16"/>
  <c r="I153" i="16" s="1"/>
  <c r="H152" i="16"/>
  <c r="I152" i="16" s="1"/>
  <c r="H151" i="16"/>
  <c r="I151" i="16" s="1"/>
  <c r="H150" i="16"/>
  <c r="I150" i="16" s="1"/>
  <c r="H149" i="16"/>
  <c r="I149" i="16" s="1"/>
  <c r="H148" i="16"/>
  <c r="I148" i="16" s="1"/>
  <c r="H147" i="16"/>
  <c r="I147" i="16" s="1"/>
  <c r="H146" i="16"/>
  <c r="I146" i="16" s="1"/>
  <c r="H145" i="16"/>
  <c r="I145" i="16" s="1"/>
  <c r="H144" i="16"/>
  <c r="I144" i="16" s="1"/>
  <c r="H143" i="16"/>
  <c r="I143" i="16" s="1"/>
  <c r="H142" i="16"/>
  <c r="I142" i="16" s="1"/>
  <c r="H141" i="16"/>
  <c r="I141" i="16" s="1"/>
  <c r="H140" i="16"/>
  <c r="I140" i="16" s="1"/>
  <c r="H139" i="16"/>
  <c r="I139" i="16" s="1"/>
  <c r="H138" i="16"/>
  <c r="I138" i="16" s="1"/>
  <c r="H137" i="16"/>
  <c r="I137" i="16" s="1"/>
  <c r="H136" i="16"/>
  <c r="I136" i="16" s="1"/>
  <c r="H135" i="16"/>
  <c r="I135" i="16" s="1"/>
  <c r="H134" i="16"/>
  <c r="I134" i="16" s="1"/>
  <c r="H133" i="16"/>
  <c r="I133" i="16" s="1"/>
  <c r="H132" i="16"/>
  <c r="I132" i="16" s="1"/>
  <c r="H131" i="16"/>
  <c r="I131" i="16" s="1"/>
  <c r="H130" i="16"/>
  <c r="I130" i="16" s="1"/>
  <c r="H129" i="16"/>
  <c r="I129" i="16" s="1"/>
  <c r="H128" i="16"/>
  <c r="I128" i="16" s="1"/>
  <c r="H127" i="16"/>
  <c r="I127" i="16" s="1"/>
  <c r="H126" i="16"/>
  <c r="I126" i="16" s="1"/>
  <c r="H125" i="16"/>
  <c r="I125" i="16" s="1"/>
  <c r="H124" i="16"/>
  <c r="I124" i="16" s="1"/>
  <c r="H123" i="16"/>
  <c r="I123" i="16" s="1"/>
  <c r="H122" i="16"/>
  <c r="I122" i="16" s="1"/>
  <c r="H121" i="16"/>
  <c r="I121" i="16" s="1"/>
  <c r="H120" i="16"/>
  <c r="I120" i="16" s="1"/>
  <c r="H119" i="16"/>
  <c r="I119" i="16" s="1"/>
  <c r="H118" i="16"/>
  <c r="I118" i="16" s="1"/>
  <c r="H117" i="16"/>
  <c r="I117" i="16" s="1"/>
  <c r="H116" i="16"/>
  <c r="I116" i="16" s="1"/>
  <c r="H115" i="16"/>
  <c r="I115" i="16" s="1"/>
  <c r="H114" i="16"/>
  <c r="I114" i="16" s="1"/>
  <c r="H113" i="16"/>
  <c r="I113" i="16" s="1"/>
  <c r="H112" i="16"/>
  <c r="I112" i="16" s="1"/>
  <c r="H111" i="16"/>
  <c r="I111" i="16" s="1"/>
  <c r="H110" i="16"/>
  <c r="I110" i="16" s="1"/>
  <c r="H109" i="16"/>
  <c r="I109" i="16" s="1"/>
  <c r="H108" i="16"/>
  <c r="I108" i="16" s="1"/>
  <c r="H107" i="16"/>
  <c r="I107" i="16" s="1"/>
  <c r="H106" i="16"/>
  <c r="I106" i="16" s="1"/>
  <c r="H105" i="16"/>
  <c r="I105" i="16" s="1"/>
  <c r="H104" i="16"/>
  <c r="I104" i="16" s="1"/>
  <c r="H103" i="16"/>
  <c r="I103" i="16" s="1"/>
  <c r="H102" i="16"/>
  <c r="I102" i="16" s="1"/>
  <c r="H101" i="16"/>
  <c r="I101" i="16" s="1"/>
  <c r="H100" i="16"/>
  <c r="I100" i="16" s="1"/>
  <c r="H99" i="16"/>
  <c r="I99" i="16" s="1"/>
  <c r="H98" i="16"/>
  <c r="I98" i="16" s="1"/>
  <c r="H97" i="16"/>
  <c r="I97" i="16" s="1"/>
  <c r="H96" i="16"/>
  <c r="I96" i="16" s="1"/>
  <c r="H95" i="16"/>
  <c r="I95" i="16" s="1"/>
  <c r="H94" i="16"/>
  <c r="I94" i="16" s="1"/>
  <c r="H93" i="16"/>
  <c r="I93" i="16" s="1"/>
  <c r="H92" i="16"/>
  <c r="I92" i="16" s="1"/>
  <c r="H91" i="16"/>
  <c r="I91" i="16" s="1"/>
  <c r="H90" i="16"/>
  <c r="I90" i="16" s="1"/>
  <c r="H89" i="16"/>
  <c r="I89" i="16" s="1"/>
  <c r="H88" i="16"/>
  <c r="I88" i="16" s="1"/>
  <c r="H87" i="16"/>
  <c r="I87" i="16" s="1"/>
  <c r="H86" i="16"/>
  <c r="I86" i="16" s="1"/>
  <c r="H85" i="16"/>
  <c r="I85" i="16" s="1"/>
  <c r="H84" i="16"/>
  <c r="I84" i="16" s="1"/>
  <c r="H83" i="16"/>
  <c r="I83" i="16" s="1"/>
  <c r="H82" i="16"/>
  <c r="I82" i="16" s="1"/>
  <c r="H81" i="16"/>
  <c r="I81" i="16" s="1"/>
  <c r="H80" i="16"/>
  <c r="I80" i="16" s="1"/>
  <c r="H79" i="16"/>
  <c r="I79" i="16" s="1"/>
  <c r="H78" i="16"/>
  <c r="I78" i="16" s="1"/>
  <c r="H77" i="16"/>
  <c r="I77" i="16" s="1"/>
  <c r="H76" i="16"/>
  <c r="I76" i="16" s="1"/>
  <c r="H75" i="16"/>
  <c r="I75" i="16" s="1"/>
  <c r="H74" i="16"/>
  <c r="I74" i="16" s="1"/>
  <c r="H73" i="16"/>
  <c r="I73" i="16" s="1"/>
  <c r="H72" i="16"/>
  <c r="I72" i="16" s="1"/>
  <c r="H71" i="16"/>
  <c r="I71" i="16" s="1"/>
  <c r="H70" i="16"/>
  <c r="I70" i="16" s="1"/>
  <c r="H69" i="16"/>
  <c r="I69" i="16" s="1"/>
  <c r="H68" i="16"/>
  <c r="I68" i="16" s="1"/>
  <c r="H67" i="16"/>
  <c r="I67" i="16" s="1"/>
  <c r="H66" i="16"/>
  <c r="I66" i="16" s="1"/>
  <c r="H65" i="16"/>
  <c r="I65" i="16" s="1"/>
  <c r="H64" i="16"/>
  <c r="I64" i="16" s="1"/>
  <c r="H63" i="16"/>
  <c r="I63" i="16" s="1"/>
  <c r="H62" i="16"/>
  <c r="I62" i="16" s="1"/>
  <c r="H61" i="16"/>
  <c r="I61" i="16" s="1"/>
  <c r="H60" i="16"/>
  <c r="I60" i="16" s="1"/>
  <c r="H59" i="16"/>
  <c r="I59" i="16" s="1"/>
  <c r="H58" i="16"/>
  <c r="I58" i="16" s="1"/>
  <c r="H57" i="16"/>
  <c r="I57" i="16" s="1"/>
  <c r="H56" i="16"/>
  <c r="I56" i="16" s="1"/>
  <c r="H55" i="16"/>
  <c r="I55" i="16" s="1"/>
  <c r="H54" i="16"/>
  <c r="I54" i="16" s="1"/>
  <c r="H53" i="16"/>
  <c r="I53" i="16" s="1"/>
  <c r="H52" i="16"/>
  <c r="I52" i="16" s="1"/>
  <c r="H51" i="16"/>
  <c r="I51" i="16" s="1"/>
  <c r="H50" i="16"/>
  <c r="I50" i="16" s="1"/>
  <c r="H49" i="16"/>
  <c r="I49" i="16" s="1"/>
  <c r="H48" i="16"/>
  <c r="I48" i="16" s="1"/>
  <c r="H47" i="16"/>
  <c r="I47" i="16" s="1"/>
  <c r="H46" i="16"/>
  <c r="I46" i="16" s="1"/>
  <c r="H45" i="16"/>
  <c r="I45" i="16" s="1"/>
  <c r="H44" i="16"/>
  <c r="I44" i="16" s="1"/>
  <c r="H43" i="16"/>
  <c r="I43" i="16" s="1"/>
  <c r="H42" i="16"/>
  <c r="I42" i="16" s="1"/>
  <c r="H41" i="16"/>
  <c r="I41" i="16" s="1"/>
  <c r="H40" i="16"/>
  <c r="I40" i="16" s="1"/>
  <c r="H39" i="16"/>
  <c r="I39" i="16" s="1"/>
  <c r="H38" i="16"/>
  <c r="I38" i="16" s="1"/>
  <c r="H37" i="16"/>
  <c r="I37" i="16" s="1"/>
  <c r="H36" i="16"/>
  <c r="I36" i="16" s="1"/>
  <c r="H35" i="16"/>
  <c r="I35" i="16" s="1"/>
  <c r="H34" i="16"/>
  <c r="I34" i="16" s="1"/>
  <c r="H33" i="16"/>
  <c r="I33" i="16" s="1"/>
  <c r="H32" i="16"/>
  <c r="I32" i="16" s="1"/>
  <c r="H31" i="16"/>
  <c r="I31" i="16" s="1"/>
  <c r="H30" i="16"/>
  <c r="I30" i="16" s="1"/>
  <c r="H29" i="16"/>
  <c r="I29" i="16" s="1"/>
  <c r="H28" i="16"/>
  <c r="I28" i="16" s="1"/>
  <c r="H27" i="16"/>
  <c r="I27" i="16" s="1"/>
  <c r="H26" i="16"/>
  <c r="I26" i="16" s="1"/>
  <c r="H25" i="16"/>
  <c r="I25" i="16" s="1"/>
  <c r="H24" i="16"/>
  <c r="I24" i="16" s="1"/>
  <c r="H23" i="16"/>
  <c r="I23" i="16" s="1"/>
  <c r="H22" i="16"/>
  <c r="I22" i="16" s="1"/>
  <c r="H21" i="16"/>
  <c r="I21" i="16" s="1"/>
  <c r="H20" i="16"/>
  <c r="I20" i="16" s="1"/>
  <c r="H19" i="16"/>
  <c r="I19" i="16" s="1"/>
  <c r="H18" i="16"/>
  <c r="I18" i="16" s="1"/>
  <c r="H17" i="16"/>
  <c r="I17" i="16" s="1"/>
  <c r="H16" i="16"/>
  <c r="I16" i="16" s="1"/>
  <c r="H15" i="16"/>
  <c r="I15" i="16" s="1"/>
  <c r="H14" i="16"/>
  <c r="I14" i="16" s="1"/>
  <c r="H13" i="16"/>
  <c r="I13" i="16" s="1"/>
  <c r="H12" i="16"/>
  <c r="I12" i="16" s="1"/>
  <c r="H11" i="16"/>
  <c r="I11" i="16" s="1"/>
  <c r="H10" i="16"/>
  <c r="I10" i="16" s="1"/>
  <c r="H9" i="16"/>
  <c r="I9" i="16" s="1"/>
  <c r="H8" i="16"/>
  <c r="I8" i="16" s="1"/>
  <c r="H7" i="16"/>
  <c r="I7" i="16" s="1"/>
  <c r="H6" i="16"/>
  <c r="I6" i="16" s="1"/>
  <c r="H5" i="16"/>
  <c r="I5" i="16" s="1"/>
  <c r="H4" i="16"/>
  <c r="I4" i="16" s="1"/>
  <c r="H3" i="16"/>
  <c r="I3" i="16" s="1"/>
  <c r="H2" i="16"/>
  <c r="I2" i="16" s="1"/>
  <c r="C8" i="13" s="1"/>
  <c r="D78" i="14"/>
  <c r="E78" i="14" s="1"/>
  <c r="D79" i="14"/>
  <c r="E79" i="14" s="1"/>
  <c r="D80" i="14"/>
  <c r="E80" i="14" s="1"/>
  <c r="D81" i="14"/>
  <c r="E81" i="14" s="1"/>
  <c r="D82" i="14"/>
  <c r="E82" i="14" s="1"/>
  <c r="D83" i="14"/>
  <c r="E83" i="14" s="1"/>
  <c r="D84" i="14"/>
  <c r="E84" i="14" s="1"/>
  <c r="D85" i="14"/>
  <c r="E85" i="14" s="1"/>
  <c r="D86" i="14"/>
  <c r="E86" i="14" s="1"/>
  <c r="D87" i="14"/>
  <c r="E87" i="14" s="1"/>
  <c r="D88" i="14"/>
  <c r="E88" i="14" s="1"/>
  <c r="D89" i="14"/>
  <c r="E89" i="14" s="1"/>
  <c r="D90" i="14"/>
  <c r="E90" i="14" s="1"/>
  <c r="D91" i="14"/>
  <c r="E91" i="14" s="1"/>
  <c r="D92" i="14"/>
  <c r="E92" i="14" s="1"/>
  <c r="D93" i="14"/>
  <c r="E93" i="14" s="1"/>
  <c r="D94" i="14"/>
  <c r="E94" i="14" s="1"/>
  <c r="D95" i="14"/>
  <c r="E95" i="14" s="1"/>
  <c r="D96" i="14"/>
  <c r="E96" i="14" s="1"/>
  <c r="D97" i="14"/>
  <c r="E97" i="14" s="1"/>
  <c r="D98" i="14"/>
  <c r="E98" i="14" s="1"/>
  <c r="D99" i="14"/>
  <c r="E99" i="14" s="1"/>
  <c r="D100" i="14"/>
  <c r="E100" i="14" s="1"/>
  <c r="D101" i="14"/>
  <c r="E101" i="14" s="1"/>
  <c r="D102" i="14"/>
  <c r="E102" i="14" s="1"/>
  <c r="D103" i="14"/>
  <c r="E103" i="14" s="1"/>
  <c r="D104" i="14"/>
  <c r="E104" i="14" s="1"/>
  <c r="D105" i="14"/>
  <c r="E105" i="14" s="1"/>
  <c r="D106" i="14"/>
  <c r="E106" i="14" s="1"/>
  <c r="D107" i="14"/>
  <c r="E107" i="14" s="1"/>
  <c r="D108" i="14"/>
  <c r="E108" i="14" s="1"/>
  <c r="D109" i="14"/>
  <c r="E109" i="14" s="1"/>
  <c r="D110" i="14"/>
  <c r="E110" i="14" s="1"/>
  <c r="D111" i="14"/>
  <c r="E111" i="14" s="1"/>
  <c r="D112" i="14"/>
  <c r="E112" i="14" s="1"/>
  <c r="D113" i="14"/>
  <c r="E113" i="14" s="1"/>
  <c r="D114" i="14"/>
  <c r="E114" i="14" s="1"/>
  <c r="D115" i="14"/>
  <c r="E115" i="14" s="1"/>
  <c r="D116" i="14"/>
  <c r="E116" i="14" s="1"/>
  <c r="D117" i="14"/>
  <c r="E117" i="14" s="1"/>
  <c r="D118" i="14"/>
  <c r="E118" i="14" s="1"/>
  <c r="D119" i="14"/>
  <c r="E119" i="14" s="1"/>
  <c r="D120" i="14"/>
  <c r="E120" i="14" s="1"/>
  <c r="D121" i="14"/>
  <c r="E121" i="14" s="1"/>
  <c r="D122" i="14"/>
  <c r="E122" i="14" s="1"/>
  <c r="D123" i="14"/>
  <c r="E123" i="14" s="1"/>
  <c r="D124" i="14"/>
  <c r="E124" i="14" s="1"/>
  <c r="D125" i="14"/>
  <c r="E125" i="14" s="1"/>
  <c r="D126" i="14"/>
  <c r="E126" i="14" s="1"/>
  <c r="D127" i="14"/>
  <c r="E127" i="14" s="1"/>
  <c r="D128" i="14"/>
  <c r="E128" i="14" s="1"/>
  <c r="D129" i="14"/>
  <c r="E129" i="14" s="1"/>
  <c r="D130" i="14"/>
  <c r="E130" i="14" s="1"/>
  <c r="D131" i="14"/>
  <c r="E131" i="14" s="1"/>
  <c r="D132" i="14"/>
  <c r="E132" i="14" s="1"/>
  <c r="D133" i="14"/>
  <c r="E133" i="14" s="1"/>
  <c r="D134" i="14"/>
  <c r="E134" i="14" s="1"/>
  <c r="D135" i="14"/>
  <c r="E135" i="14" s="1"/>
  <c r="D136" i="14"/>
  <c r="E136" i="14" s="1"/>
  <c r="D137" i="14"/>
  <c r="E137" i="14" s="1"/>
  <c r="D138" i="14"/>
  <c r="E138" i="14" s="1"/>
  <c r="D139" i="14"/>
  <c r="E139" i="14" s="1"/>
  <c r="D140" i="14"/>
  <c r="E140" i="14" s="1"/>
  <c r="D141" i="14"/>
  <c r="E141" i="14" s="1"/>
  <c r="D142" i="14"/>
  <c r="E142" i="14" s="1"/>
  <c r="D143" i="14"/>
  <c r="E143" i="14" s="1"/>
  <c r="D144" i="14"/>
  <c r="E144" i="14" s="1"/>
  <c r="D145" i="14"/>
  <c r="E145" i="14" s="1"/>
  <c r="D146" i="14"/>
  <c r="E146" i="14" s="1"/>
  <c r="D147" i="14"/>
  <c r="E147" i="14" s="1"/>
  <c r="D148" i="14"/>
  <c r="E148" i="14" s="1"/>
  <c r="D149" i="14"/>
  <c r="E149" i="14" s="1"/>
  <c r="D150" i="14"/>
  <c r="E150" i="14" s="1"/>
  <c r="D151" i="14"/>
  <c r="E151" i="14" s="1"/>
  <c r="D152" i="14"/>
  <c r="E152" i="14" s="1"/>
  <c r="D153" i="14"/>
  <c r="E153" i="14" s="1"/>
  <c r="D154" i="14"/>
  <c r="E154" i="14" s="1"/>
  <c r="D155" i="14"/>
  <c r="E155" i="14" s="1"/>
  <c r="D156" i="14"/>
  <c r="E156" i="14" s="1"/>
  <c r="D157" i="14"/>
  <c r="E157" i="14" s="1"/>
  <c r="D158" i="14"/>
  <c r="E158" i="14" s="1"/>
  <c r="D159" i="14"/>
  <c r="E159" i="14" s="1"/>
  <c r="D160" i="14"/>
  <c r="E160" i="14" s="1"/>
  <c r="D161" i="14"/>
  <c r="E161" i="14" s="1"/>
  <c r="D162" i="14"/>
  <c r="E162" i="14" s="1"/>
  <c r="D163" i="14"/>
  <c r="E163" i="14" s="1"/>
  <c r="D164" i="14"/>
  <c r="E164" i="14" s="1"/>
  <c r="D165" i="14"/>
  <c r="E165" i="14" s="1"/>
  <c r="D166" i="14"/>
  <c r="E166" i="14" s="1"/>
  <c r="D167" i="14"/>
  <c r="E167" i="14" s="1"/>
  <c r="D168" i="14"/>
  <c r="E168" i="14" s="1"/>
  <c r="D169" i="14"/>
  <c r="E169" i="14" s="1"/>
  <c r="D170" i="14"/>
  <c r="E170" i="14" s="1"/>
  <c r="D171" i="14"/>
  <c r="E171" i="14" s="1"/>
  <c r="D172" i="14"/>
  <c r="E172" i="14" s="1"/>
  <c r="D173" i="14"/>
  <c r="E173" i="14" s="1"/>
  <c r="D174" i="14"/>
  <c r="E174" i="14" s="1"/>
  <c r="D175" i="14"/>
  <c r="E175" i="14" s="1"/>
  <c r="D176" i="14"/>
  <c r="E176" i="14" s="1"/>
  <c r="D177" i="14"/>
  <c r="E177" i="14" s="1"/>
  <c r="D178" i="14"/>
  <c r="E178" i="14" s="1"/>
  <c r="D179" i="14"/>
  <c r="E179" i="14" s="1"/>
  <c r="D180" i="14"/>
  <c r="E180" i="14" s="1"/>
  <c r="D181" i="14"/>
  <c r="E181" i="14" s="1"/>
  <c r="D182" i="14"/>
  <c r="E182" i="14" s="1"/>
  <c r="D183" i="14"/>
  <c r="E183" i="14" s="1"/>
  <c r="D184" i="14"/>
  <c r="E184" i="14" s="1"/>
  <c r="D185" i="14"/>
  <c r="E185" i="14" s="1"/>
  <c r="D186" i="14"/>
  <c r="E186" i="14" s="1"/>
  <c r="D187" i="14"/>
  <c r="E187" i="14" s="1"/>
  <c r="D188" i="14"/>
  <c r="E188" i="14" s="1"/>
  <c r="D189" i="14"/>
  <c r="E189" i="14" s="1"/>
  <c r="D190" i="14"/>
  <c r="E190" i="14" s="1"/>
  <c r="D191" i="14"/>
  <c r="E191" i="14" s="1"/>
  <c r="D192" i="14"/>
  <c r="E192" i="14" s="1"/>
  <c r="D193" i="14"/>
  <c r="E193" i="14" s="1"/>
  <c r="D194" i="14"/>
  <c r="E194" i="14" s="1"/>
  <c r="D195" i="14"/>
  <c r="E195" i="14" s="1"/>
  <c r="D196" i="14"/>
  <c r="E196" i="14" s="1"/>
  <c r="D197" i="14"/>
  <c r="E197" i="14" s="1"/>
  <c r="D198" i="14"/>
  <c r="E198" i="14" s="1"/>
  <c r="D199" i="14"/>
  <c r="E199" i="14" s="1"/>
  <c r="D200" i="14"/>
  <c r="E200" i="14" s="1"/>
  <c r="D201" i="14"/>
  <c r="E201" i="14" s="1"/>
  <c r="D202" i="14"/>
  <c r="E202" i="14" s="1"/>
  <c r="D203" i="14"/>
  <c r="E203" i="14" s="1"/>
  <c r="D204" i="14"/>
  <c r="E204" i="14" s="1"/>
  <c r="D205" i="14"/>
  <c r="E205" i="14" s="1"/>
  <c r="D206" i="14"/>
  <c r="E206" i="14" s="1"/>
  <c r="D207" i="14"/>
  <c r="E207" i="14" s="1"/>
  <c r="D208" i="14"/>
  <c r="E208" i="14" s="1"/>
  <c r="D209" i="14"/>
  <c r="E209" i="14" s="1"/>
  <c r="D210" i="14"/>
  <c r="E210" i="14" s="1"/>
  <c r="D211" i="14"/>
  <c r="E211" i="14" s="1"/>
  <c r="D212" i="14"/>
  <c r="E212" i="14" s="1"/>
  <c r="D213" i="14"/>
  <c r="E213" i="14" s="1"/>
  <c r="D214" i="14"/>
  <c r="E214" i="14" s="1"/>
  <c r="D215" i="14"/>
  <c r="E215" i="14" s="1"/>
  <c r="D216" i="14"/>
  <c r="E216" i="14" s="1"/>
  <c r="D217" i="14"/>
  <c r="E217" i="14" s="1"/>
  <c r="D218" i="14"/>
  <c r="E218" i="14" s="1"/>
  <c r="D219" i="14"/>
  <c r="E219" i="14" s="1"/>
  <c r="D220" i="14"/>
  <c r="E220" i="14" s="1"/>
  <c r="D221" i="14"/>
  <c r="E221" i="14" s="1"/>
  <c r="D222" i="14"/>
  <c r="E222" i="14" s="1"/>
  <c r="D223" i="14"/>
  <c r="E223" i="14" s="1"/>
  <c r="D224" i="14"/>
  <c r="E224" i="14" s="1"/>
  <c r="D225" i="14"/>
  <c r="E225" i="14" s="1"/>
  <c r="D226" i="14"/>
  <c r="E226" i="14" s="1"/>
  <c r="D227" i="14"/>
  <c r="E227" i="14" s="1"/>
  <c r="D228" i="14"/>
  <c r="E228" i="14" s="1"/>
  <c r="D229" i="14"/>
  <c r="E229" i="14" s="1"/>
  <c r="D230" i="14"/>
  <c r="E230" i="14" s="1"/>
  <c r="D231" i="14"/>
  <c r="E231" i="14" s="1"/>
  <c r="D232" i="14"/>
  <c r="E232" i="14" s="1"/>
  <c r="D233" i="14"/>
  <c r="E233" i="14" s="1"/>
  <c r="D234" i="14"/>
  <c r="E234" i="14" s="1"/>
  <c r="D235" i="14"/>
  <c r="E235" i="14" s="1"/>
  <c r="D236" i="14"/>
  <c r="E236" i="14" s="1"/>
  <c r="D237" i="14"/>
  <c r="E237" i="14" s="1"/>
  <c r="D238" i="14"/>
  <c r="E238" i="14" s="1"/>
  <c r="D239" i="14"/>
  <c r="E239" i="14" s="1"/>
  <c r="D240" i="14"/>
  <c r="E240" i="14" s="1"/>
  <c r="D241" i="14"/>
  <c r="E241" i="14" s="1"/>
  <c r="D242" i="14"/>
  <c r="E242" i="14" s="1"/>
  <c r="D243" i="14"/>
  <c r="E243" i="14" s="1"/>
  <c r="D244" i="14"/>
  <c r="E244" i="14" s="1"/>
  <c r="D245" i="14"/>
  <c r="E245" i="14" s="1"/>
  <c r="D246" i="14"/>
  <c r="E246" i="14" s="1"/>
  <c r="D247" i="14"/>
  <c r="E247" i="14" s="1"/>
  <c r="D248" i="14"/>
  <c r="E248" i="14" s="1"/>
  <c r="D249" i="14"/>
  <c r="E249" i="14" s="1"/>
  <c r="D250" i="14"/>
  <c r="E250" i="14" s="1"/>
  <c r="D251" i="14"/>
  <c r="E251" i="14" s="1"/>
  <c r="D252" i="14"/>
  <c r="E252" i="14" s="1"/>
  <c r="D253" i="14"/>
  <c r="E253" i="14" s="1"/>
  <c r="D254" i="14"/>
  <c r="E254" i="14" s="1"/>
  <c r="D255" i="14"/>
  <c r="E255" i="14" s="1"/>
  <c r="D256" i="14"/>
  <c r="E256" i="14" s="1"/>
  <c r="D257" i="14"/>
  <c r="E257" i="14" s="1"/>
  <c r="D258" i="14"/>
  <c r="E258" i="14" s="1"/>
  <c r="D259" i="14"/>
  <c r="E259" i="14" s="1"/>
  <c r="D260" i="14"/>
  <c r="E260" i="14" s="1"/>
  <c r="D261" i="14"/>
  <c r="E261" i="14" s="1"/>
  <c r="D262" i="14"/>
  <c r="E262" i="14" s="1"/>
  <c r="D263" i="14"/>
  <c r="E263" i="14" s="1"/>
  <c r="D264" i="14"/>
  <c r="E264" i="14" s="1"/>
  <c r="D265" i="14"/>
  <c r="E265" i="14" s="1"/>
  <c r="D266" i="14"/>
  <c r="E266" i="14" s="1"/>
  <c r="D267" i="14"/>
  <c r="E267" i="14" s="1"/>
  <c r="D268" i="14"/>
  <c r="E268" i="14" s="1"/>
  <c r="D269" i="14"/>
  <c r="E269" i="14" s="1"/>
  <c r="D270" i="14"/>
  <c r="E270" i="14" s="1"/>
  <c r="D271" i="14"/>
  <c r="E271" i="14" s="1"/>
  <c r="D272" i="14"/>
  <c r="E272" i="14" s="1"/>
  <c r="D273" i="14"/>
  <c r="E273" i="14" s="1"/>
  <c r="D274" i="14"/>
  <c r="E274" i="14" s="1"/>
  <c r="D275" i="14"/>
  <c r="E275" i="14" s="1"/>
  <c r="D276" i="14"/>
  <c r="E276" i="14" s="1"/>
  <c r="D277" i="14"/>
  <c r="E277" i="14" s="1"/>
  <c r="D278" i="14"/>
  <c r="E278" i="14" s="1"/>
  <c r="D279" i="14"/>
  <c r="E279" i="14" s="1"/>
  <c r="D280" i="14"/>
  <c r="E280" i="14" s="1"/>
  <c r="D281" i="14"/>
  <c r="E281" i="14" s="1"/>
  <c r="D282" i="14"/>
  <c r="E282" i="14" s="1"/>
  <c r="D283" i="14"/>
  <c r="E283" i="14" s="1"/>
  <c r="D284" i="14"/>
  <c r="E284" i="14" s="1"/>
  <c r="D285" i="14"/>
  <c r="E285" i="14" s="1"/>
  <c r="D286" i="14"/>
  <c r="E286" i="14" s="1"/>
  <c r="D287" i="14"/>
  <c r="E287" i="14" s="1"/>
  <c r="D288" i="14"/>
  <c r="E288" i="14" s="1"/>
  <c r="D289" i="14"/>
  <c r="E289" i="14" s="1"/>
  <c r="D290" i="14"/>
  <c r="E290" i="14" s="1"/>
  <c r="D291" i="14"/>
  <c r="E291" i="14" s="1"/>
  <c r="D292" i="14"/>
  <c r="E292" i="14" s="1"/>
  <c r="D293" i="14"/>
  <c r="E293" i="14" s="1"/>
  <c r="D294" i="14"/>
  <c r="E294" i="14" s="1"/>
  <c r="D295" i="14"/>
  <c r="E295" i="14" s="1"/>
  <c r="D296" i="14"/>
  <c r="E296" i="14" s="1"/>
  <c r="D297" i="14"/>
  <c r="E297" i="14" s="1"/>
  <c r="D298" i="14"/>
  <c r="E298" i="14" s="1"/>
  <c r="D299" i="14"/>
  <c r="E299" i="14" s="1"/>
  <c r="D300" i="14"/>
  <c r="E300" i="14" s="1"/>
  <c r="D301" i="14"/>
  <c r="E301" i="14" s="1"/>
  <c r="D302" i="14"/>
  <c r="E302" i="14" s="1"/>
  <c r="D303" i="14"/>
  <c r="E303" i="14" s="1"/>
  <c r="D304" i="14"/>
  <c r="E304" i="14" s="1"/>
  <c r="D305" i="14"/>
  <c r="E305" i="14" s="1"/>
  <c r="D306" i="14"/>
  <c r="E306" i="14" s="1"/>
  <c r="D307" i="14"/>
  <c r="E307" i="14" s="1"/>
  <c r="D308" i="14"/>
  <c r="E308" i="14" s="1"/>
  <c r="D309" i="14"/>
  <c r="E309" i="14" s="1"/>
  <c r="D310" i="14"/>
  <c r="E310" i="14" s="1"/>
  <c r="D311" i="14"/>
  <c r="E311" i="14" s="1"/>
  <c r="D312" i="14"/>
  <c r="E312" i="14" s="1"/>
  <c r="D313" i="14"/>
  <c r="E313" i="14" s="1"/>
  <c r="D314" i="14"/>
  <c r="E314" i="14" s="1"/>
  <c r="D315" i="14"/>
  <c r="E315" i="14" s="1"/>
  <c r="D316" i="14"/>
  <c r="E316" i="14" s="1"/>
  <c r="D317" i="14"/>
  <c r="E317" i="14" s="1"/>
  <c r="D318" i="14"/>
  <c r="E318" i="14" s="1"/>
  <c r="D319" i="14"/>
  <c r="E319" i="14" s="1"/>
  <c r="D320" i="14"/>
  <c r="E320" i="14" s="1"/>
  <c r="D321" i="14"/>
  <c r="E321" i="14" s="1"/>
  <c r="D322" i="14"/>
  <c r="E322" i="14" s="1"/>
  <c r="D323" i="14"/>
  <c r="E323" i="14" s="1"/>
  <c r="D324" i="14"/>
  <c r="E324" i="14" s="1"/>
  <c r="D325" i="14"/>
  <c r="E325" i="14" s="1"/>
  <c r="D326" i="14"/>
  <c r="E326" i="14" s="1"/>
  <c r="D327" i="14"/>
  <c r="E327" i="14" s="1"/>
  <c r="D328" i="14"/>
  <c r="E328" i="14" s="1"/>
  <c r="D329" i="14"/>
  <c r="E329" i="14" s="1"/>
  <c r="D330" i="14"/>
  <c r="E330" i="14" s="1"/>
  <c r="D331" i="14"/>
  <c r="E331" i="14" s="1"/>
  <c r="D332" i="14"/>
  <c r="E332" i="14" s="1"/>
  <c r="D333" i="14"/>
  <c r="E333" i="14" s="1"/>
  <c r="D334" i="14"/>
  <c r="E334" i="14" s="1"/>
  <c r="D335" i="14"/>
  <c r="E335" i="14" s="1"/>
  <c r="D336" i="14"/>
  <c r="E336" i="14" s="1"/>
  <c r="D337" i="14"/>
  <c r="E337" i="14" s="1"/>
  <c r="D338" i="14"/>
  <c r="E338" i="14" s="1"/>
  <c r="D339" i="14"/>
  <c r="E339" i="14" s="1"/>
  <c r="D340" i="14"/>
  <c r="E340" i="14" s="1"/>
  <c r="D341" i="14"/>
  <c r="E341" i="14" s="1"/>
  <c r="D342" i="14"/>
  <c r="E342" i="14" s="1"/>
  <c r="D343" i="14"/>
  <c r="E343" i="14" s="1"/>
  <c r="D344" i="14"/>
  <c r="E344" i="14" s="1"/>
  <c r="D345" i="14"/>
  <c r="E345" i="14" s="1"/>
  <c r="D346" i="14"/>
  <c r="E346" i="14" s="1"/>
  <c r="D347" i="14"/>
  <c r="E347" i="14" s="1"/>
  <c r="D348" i="14"/>
  <c r="E348" i="14" s="1"/>
  <c r="D349" i="14"/>
  <c r="E349" i="14" s="1"/>
  <c r="D350" i="14"/>
  <c r="E350" i="14" s="1"/>
  <c r="D351" i="14"/>
  <c r="E351" i="14" s="1"/>
  <c r="D352" i="14"/>
  <c r="E352" i="14" s="1"/>
  <c r="D353" i="14"/>
  <c r="E353" i="14" s="1"/>
  <c r="D354" i="14"/>
  <c r="E354" i="14" s="1"/>
  <c r="D355" i="14"/>
  <c r="E355" i="14" s="1"/>
  <c r="D356" i="14"/>
  <c r="E356" i="14" s="1"/>
  <c r="D357" i="14"/>
  <c r="E357" i="14" s="1"/>
  <c r="D358" i="14"/>
  <c r="E358" i="14" s="1"/>
  <c r="D359" i="14"/>
  <c r="E359" i="14" s="1"/>
  <c r="D360" i="14"/>
  <c r="E360" i="14" s="1"/>
  <c r="D361" i="14"/>
  <c r="E361" i="14" s="1"/>
  <c r="D362" i="14"/>
  <c r="E362" i="14" s="1"/>
  <c r="D363" i="14"/>
  <c r="E363" i="14" s="1"/>
  <c r="D364" i="14"/>
  <c r="E364" i="14" s="1"/>
  <c r="D365" i="14"/>
  <c r="E365" i="14" s="1"/>
  <c r="D366" i="14"/>
  <c r="E366" i="14" s="1"/>
  <c r="D367" i="14"/>
  <c r="E367" i="14" s="1"/>
  <c r="D368" i="14"/>
  <c r="E368" i="14" s="1"/>
  <c r="D369" i="14"/>
  <c r="E369" i="14" s="1"/>
  <c r="D370" i="14"/>
  <c r="E370" i="14" s="1"/>
  <c r="D371" i="14"/>
  <c r="E371" i="14" s="1"/>
  <c r="D372" i="14"/>
  <c r="E372" i="14" s="1"/>
  <c r="D373" i="14"/>
  <c r="E373" i="14" s="1"/>
  <c r="D374" i="14"/>
  <c r="E374" i="14" s="1"/>
  <c r="D375" i="14"/>
  <c r="E375" i="14" s="1"/>
  <c r="D376" i="14"/>
  <c r="E376" i="14" s="1"/>
  <c r="D377" i="14"/>
  <c r="E377" i="14" s="1"/>
  <c r="D378" i="14"/>
  <c r="E378" i="14" s="1"/>
  <c r="D379" i="14"/>
  <c r="E379" i="14" s="1"/>
  <c r="D380" i="14"/>
  <c r="E380" i="14" s="1"/>
  <c r="D381" i="14"/>
  <c r="E381" i="14" s="1"/>
  <c r="D382" i="14"/>
  <c r="E382" i="14" s="1"/>
  <c r="D383" i="14"/>
  <c r="E383" i="14" s="1"/>
  <c r="D384" i="14"/>
  <c r="E384" i="14" s="1"/>
  <c r="D385" i="14"/>
  <c r="E385" i="14" s="1"/>
  <c r="D386" i="14"/>
  <c r="E386" i="14" s="1"/>
  <c r="D387" i="14"/>
  <c r="E387" i="14" s="1"/>
  <c r="D388" i="14"/>
  <c r="E388" i="14" s="1"/>
  <c r="D389" i="14"/>
  <c r="E389" i="14" s="1"/>
  <c r="D390" i="14"/>
  <c r="E390" i="14" s="1"/>
  <c r="D391" i="14"/>
  <c r="E391" i="14" s="1"/>
  <c r="D392" i="14"/>
  <c r="E392" i="14" s="1"/>
  <c r="D393" i="14"/>
  <c r="E393" i="14" s="1"/>
  <c r="D394" i="14"/>
  <c r="E394" i="14" s="1"/>
  <c r="D395" i="14"/>
  <c r="E395" i="14" s="1"/>
  <c r="D396" i="14"/>
  <c r="E396" i="14" s="1"/>
  <c r="D397" i="14"/>
  <c r="E397" i="14" s="1"/>
  <c r="D398" i="14"/>
  <c r="E398" i="14" s="1"/>
  <c r="D399" i="14"/>
  <c r="E399" i="14" s="1"/>
  <c r="D400" i="14"/>
  <c r="E400" i="14" s="1"/>
  <c r="D401" i="14"/>
  <c r="E401" i="14" s="1"/>
  <c r="D402" i="14"/>
  <c r="E402" i="14" s="1"/>
  <c r="D403" i="14"/>
  <c r="E403" i="14" s="1"/>
  <c r="D404" i="14"/>
  <c r="E404" i="14" s="1"/>
  <c r="D405" i="14"/>
  <c r="E405" i="14" s="1"/>
  <c r="D406" i="14"/>
  <c r="E406" i="14" s="1"/>
  <c r="D407" i="14"/>
  <c r="E407" i="14" s="1"/>
  <c r="D408" i="14"/>
  <c r="E408" i="14" s="1"/>
  <c r="D409" i="14"/>
  <c r="E409" i="14" s="1"/>
  <c r="D410" i="14"/>
  <c r="E410" i="14" s="1"/>
  <c r="D411" i="14"/>
  <c r="E411" i="14" s="1"/>
  <c r="D412" i="14"/>
  <c r="E412" i="14" s="1"/>
  <c r="D413" i="14"/>
  <c r="E413" i="14" s="1"/>
  <c r="D414" i="14"/>
  <c r="E414" i="14" s="1"/>
  <c r="D415" i="14"/>
  <c r="E415" i="14" s="1"/>
  <c r="D416" i="14"/>
  <c r="E416" i="14" s="1"/>
  <c r="D417" i="14"/>
  <c r="E417" i="14" s="1"/>
  <c r="D418" i="14"/>
  <c r="E418" i="14" s="1"/>
  <c r="D419" i="14"/>
  <c r="E419" i="14" s="1"/>
  <c r="D420" i="14"/>
  <c r="E420" i="14" s="1"/>
  <c r="D421" i="14"/>
  <c r="E421" i="14" s="1"/>
  <c r="D422" i="14"/>
  <c r="E422" i="14" s="1"/>
  <c r="D423" i="14"/>
  <c r="E423" i="14" s="1"/>
  <c r="D424" i="14"/>
  <c r="E424" i="14" s="1"/>
  <c r="D425" i="14"/>
  <c r="E425" i="14" s="1"/>
  <c r="D426" i="14"/>
  <c r="E426" i="14" s="1"/>
  <c r="D427" i="14"/>
  <c r="E427" i="14" s="1"/>
  <c r="D428" i="14"/>
  <c r="E428" i="14" s="1"/>
  <c r="D429" i="14"/>
  <c r="E429" i="14" s="1"/>
  <c r="D430" i="14"/>
  <c r="E430" i="14" s="1"/>
  <c r="D431" i="14"/>
  <c r="E431" i="14" s="1"/>
  <c r="D432" i="14"/>
  <c r="E432" i="14" s="1"/>
  <c r="D433" i="14"/>
  <c r="E433" i="14" s="1"/>
  <c r="D434" i="14"/>
  <c r="E434" i="14" s="1"/>
  <c r="D435" i="14"/>
  <c r="E435" i="14" s="1"/>
  <c r="D436" i="14"/>
  <c r="E436" i="14" s="1"/>
  <c r="D437" i="14"/>
  <c r="E437" i="14" s="1"/>
  <c r="D438" i="14"/>
  <c r="E438" i="14" s="1"/>
  <c r="D439" i="14"/>
  <c r="E439" i="14" s="1"/>
  <c r="D440" i="14"/>
  <c r="E440" i="14" s="1"/>
  <c r="D441" i="14"/>
  <c r="E441" i="14" s="1"/>
  <c r="D442" i="14"/>
  <c r="E442" i="14" s="1"/>
  <c r="D443" i="14"/>
  <c r="E443" i="14" s="1"/>
  <c r="D444" i="14"/>
  <c r="E444" i="14" s="1"/>
  <c r="D445" i="14"/>
  <c r="E445" i="14" s="1"/>
  <c r="D446" i="14"/>
  <c r="E446" i="14" s="1"/>
  <c r="D447" i="14"/>
  <c r="E447" i="14" s="1"/>
  <c r="D448" i="14"/>
  <c r="E448" i="14" s="1"/>
  <c r="D449" i="14"/>
  <c r="E449" i="14" s="1"/>
  <c r="D450" i="14"/>
  <c r="E450" i="14" s="1"/>
  <c r="D451" i="14"/>
  <c r="E451" i="14" s="1"/>
  <c r="D452" i="14"/>
  <c r="E452" i="14" s="1"/>
  <c r="D453" i="14"/>
  <c r="E453" i="14" s="1"/>
  <c r="D454" i="14"/>
  <c r="E454" i="14" s="1"/>
  <c r="D455" i="14"/>
  <c r="E455" i="14" s="1"/>
  <c r="D456" i="14"/>
  <c r="E456" i="14" s="1"/>
  <c r="D457" i="14"/>
  <c r="E457" i="14" s="1"/>
  <c r="D458" i="14"/>
  <c r="E458" i="14" s="1"/>
  <c r="D459" i="14"/>
  <c r="E459" i="14" s="1"/>
  <c r="D460" i="14"/>
  <c r="E460" i="14" s="1"/>
  <c r="D461" i="14"/>
  <c r="E461" i="14" s="1"/>
  <c r="D462" i="14"/>
  <c r="E462" i="14" s="1"/>
  <c r="D463" i="14"/>
  <c r="E463" i="14" s="1"/>
  <c r="D464" i="14"/>
  <c r="E464" i="14" s="1"/>
  <c r="D465" i="14"/>
  <c r="E465" i="14" s="1"/>
  <c r="D466" i="14"/>
  <c r="E466" i="14" s="1"/>
  <c r="D467" i="14"/>
  <c r="E467" i="14" s="1"/>
  <c r="D468" i="14"/>
  <c r="E468" i="14" s="1"/>
  <c r="D469" i="14"/>
  <c r="E469" i="14" s="1"/>
  <c r="D470" i="14"/>
  <c r="E470" i="14" s="1"/>
  <c r="D471" i="14"/>
  <c r="E471" i="14" s="1"/>
  <c r="D472" i="14"/>
  <c r="E472" i="14" s="1"/>
  <c r="D473" i="14"/>
  <c r="E473" i="14" s="1"/>
  <c r="D474" i="14"/>
  <c r="E474" i="14" s="1"/>
  <c r="D475" i="14"/>
  <c r="E475" i="14" s="1"/>
  <c r="D476" i="14"/>
  <c r="E476" i="14" s="1"/>
  <c r="D477" i="14"/>
  <c r="E477" i="14" s="1"/>
  <c r="D478" i="14"/>
  <c r="E478" i="14" s="1"/>
  <c r="D479" i="14"/>
  <c r="E479" i="14" s="1"/>
  <c r="D480" i="14"/>
  <c r="E480" i="14" s="1"/>
  <c r="D481" i="14"/>
  <c r="E481" i="14" s="1"/>
  <c r="D482" i="14"/>
  <c r="E482" i="14" s="1"/>
  <c r="D483" i="14"/>
  <c r="E483" i="14" s="1"/>
  <c r="D484" i="14"/>
  <c r="E484" i="14" s="1"/>
  <c r="D485" i="14"/>
  <c r="E485" i="14" s="1"/>
  <c r="D486" i="14"/>
  <c r="E486" i="14" s="1"/>
  <c r="D487" i="14"/>
  <c r="E487" i="14" s="1"/>
  <c r="D488" i="14"/>
  <c r="E488" i="14" s="1"/>
  <c r="D489" i="14"/>
  <c r="E489" i="14" s="1"/>
  <c r="D490" i="14"/>
  <c r="E490" i="14" s="1"/>
  <c r="D491" i="14"/>
  <c r="E491" i="14" s="1"/>
  <c r="D492" i="14"/>
  <c r="E492" i="14" s="1"/>
  <c r="D493" i="14"/>
  <c r="E493" i="14" s="1"/>
  <c r="D494" i="14"/>
  <c r="E494" i="14" s="1"/>
  <c r="D495" i="14"/>
  <c r="E495" i="14" s="1"/>
  <c r="D496" i="14"/>
  <c r="E496" i="14" s="1"/>
  <c r="D497" i="14"/>
  <c r="E497" i="14" s="1"/>
  <c r="D498" i="14"/>
  <c r="E498" i="14" s="1"/>
  <c r="D499" i="14"/>
  <c r="E499" i="14" s="1"/>
  <c r="D500" i="14"/>
  <c r="E500" i="14" s="1"/>
  <c r="D501" i="14"/>
  <c r="E501" i="14" s="1"/>
  <c r="D502" i="14"/>
  <c r="E502" i="14" s="1"/>
  <c r="D503" i="14"/>
  <c r="E503" i="14" s="1"/>
  <c r="D504" i="14"/>
  <c r="E504" i="14" s="1"/>
  <c r="D505" i="14"/>
  <c r="E505" i="14" s="1"/>
  <c r="D506" i="14"/>
  <c r="E506" i="14" s="1"/>
  <c r="D507" i="14"/>
  <c r="E507" i="14" s="1"/>
  <c r="D508" i="14"/>
  <c r="E508" i="14" s="1"/>
  <c r="D509" i="14"/>
  <c r="E509" i="14" s="1"/>
  <c r="D510" i="14"/>
  <c r="E510" i="14" s="1"/>
  <c r="D511" i="14"/>
  <c r="E511" i="14" s="1"/>
  <c r="D512" i="14"/>
  <c r="E512" i="14" s="1"/>
  <c r="D513" i="14"/>
  <c r="E513" i="14" s="1"/>
  <c r="D514" i="14"/>
  <c r="E514" i="14" s="1"/>
  <c r="D515" i="14"/>
  <c r="E515" i="14" s="1"/>
  <c r="D516" i="14"/>
  <c r="E516" i="14" s="1"/>
  <c r="D517" i="14"/>
  <c r="E517" i="14" s="1"/>
  <c r="D518" i="14"/>
  <c r="E518" i="14" s="1"/>
  <c r="D519" i="14"/>
  <c r="E519" i="14" s="1"/>
  <c r="D520" i="14"/>
  <c r="E520" i="14" s="1"/>
  <c r="D521" i="14"/>
  <c r="E521" i="14" s="1"/>
  <c r="D522" i="14"/>
  <c r="E522" i="14" s="1"/>
  <c r="D523" i="14"/>
  <c r="E523" i="14" s="1"/>
  <c r="D524" i="14"/>
  <c r="E524" i="14" s="1"/>
  <c r="D525" i="14"/>
  <c r="E525" i="14" s="1"/>
  <c r="D526" i="14"/>
  <c r="E526" i="14" s="1"/>
  <c r="D527" i="14"/>
  <c r="E527" i="14" s="1"/>
  <c r="D528" i="14"/>
  <c r="E528" i="14" s="1"/>
  <c r="D529" i="14"/>
  <c r="E529" i="14" s="1"/>
  <c r="D530" i="14"/>
  <c r="E530" i="14" s="1"/>
  <c r="D531" i="14"/>
  <c r="E531" i="14" s="1"/>
  <c r="D532" i="14"/>
  <c r="E532" i="14" s="1"/>
  <c r="D533" i="14"/>
  <c r="E533" i="14" s="1"/>
  <c r="D534" i="14"/>
  <c r="E534" i="14" s="1"/>
  <c r="D535" i="14"/>
  <c r="E535" i="14" s="1"/>
  <c r="D536" i="14"/>
  <c r="E536" i="14" s="1"/>
  <c r="D537" i="14"/>
  <c r="E537" i="14" s="1"/>
  <c r="D538" i="14"/>
  <c r="E538" i="14" s="1"/>
  <c r="D539" i="14"/>
  <c r="E539" i="14" s="1"/>
  <c r="D540" i="14"/>
  <c r="E540" i="14" s="1"/>
  <c r="D541" i="14"/>
  <c r="E541" i="14" s="1"/>
  <c r="D542" i="14"/>
  <c r="E542" i="14" s="1"/>
  <c r="D543" i="14"/>
  <c r="E543" i="14" s="1"/>
  <c r="D544" i="14"/>
  <c r="E544" i="14" s="1"/>
  <c r="D545" i="14"/>
  <c r="E545" i="14" s="1"/>
  <c r="D546" i="14"/>
  <c r="E546" i="14" s="1"/>
  <c r="D547" i="14"/>
  <c r="E547" i="14" s="1"/>
  <c r="D548" i="14"/>
  <c r="E548" i="14" s="1"/>
  <c r="D549" i="14"/>
  <c r="E549" i="14" s="1"/>
  <c r="D550" i="14"/>
  <c r="E550" i="14" s="1"/>
  <c r="D551" i="14"/>
  <c r="E551" i="14" s="1"/>
  <c r="D552" i="14"/>
  <c r="E552" i="14" s="1"/>
  <c r="D553" i="14"/>
  <c r="E553" i="14" s="1"/>
  <c r="D554" i="14"/>
  <c r="E554" i="14" s="1"/>
  <c r="D555" i="14"/>
  <c r="E555" i="14" s="1"/>
  <c r="D556" i="14"/>
  <c r="E556" i="14" s="1"/>
  <c r="D557" i="14"/>
  <c r="E557" i="14" s="1"/>
  <c r="D558" i="14"/>
  <c r="E558" i="14" s="1"/>
  <c r="D559" i="14"/>
  <c r="E559" i="14" s="1"/>
  <c r="D560" i="14"/>
  <c r="E560" i="14" s="1"/>
  <c r="D561" i="14"/>
  <c r="E561" i="14" s="1"/>
  <c r="D562" i="14"/>
  <c r="E562" i="14" s="1"/>
  <c r="D563" i="14"/>
  <c r="E563" i="14" s="1"/>
  <c r="D564" i="14"/>
  <c r="E564" i="14" s="1"/>
  <c r="D565" i="14"/>
  <c r="E565" i="14" s="1"/>
  <c r="D566" i="14"/>
  <c r="E566" i="14" s="1"/>
  <c r="D567" i="14"/>
  <c r="E567" i="14" s="1"/>
  <c r="D568" i="14"/>
  <c r="E568" i="14" s="1"/>
  <c r="D569" i="14"/>
  <c r="E569" i="14" s="1"/>
  <c r="D570" i="14"/>
  <c r="E570" i="14" s="1"/>
  <c r="D571" i="14"/>
  <c r="E571" i="14" s="1"/>
  <c r="D572" i="14"/>
  <c r="E572" i="14" s="1"/>
  <c r="D573" i="14"/>
  <c r="E573" i="14" s="1"/>
  <c r="D574" i="14"/>
  <c r="E574" i="14" s="1"/>
  <c r="D575" i="14"/>
  <c r="E575" i="14" s="1"/>
  <c r="D576" i="14"/>
  <c r="E576" i="14" s="1"/>
  <c r="D577" i="14"/>
  <c r="E577" i="14" s="1"/>
  <c r="D578" i="14"/>
  <c r="E578" i="14" s="1"/>
  <c r="D579" i="14"/>
  <c r="E579" i="14" s="1"/>
  <c r="D580" i="14"/>
  <c r="E580" i="14" s="1"/>
  <c r="D581" i="14"/>
  <c r="E581" i="14" s="1"/>
  <c r="D582" i="14"/>
  <c r="E582" i="14" s="1"/>
  <c r="D583" i="14"/>
  <c r="E583" i="14" s="1"/>
  <c r="D584" i="14"/>
  <c r="E584" i="14" s="1"/>
  <c r="D585" i="14"/>
  <c r="E585" i="14" s="1"/>
  <c r="D586" i="14"/>
  <c r="E586" i="14" s="1"/>
  <c r="D587" i="14"/>
  <c r="E587" i="14" s="1"/>
  <c r="D588" i="14"/>
  <c r="E588" i="14" s="1"/>
  <c r="D589" i="14"/>
  <c r="E589" i="14" s="1"/>
  <c r="D590" i="14"/>
  <c r="E590" i="14" s="1"/>
  <c r="D591" i="14"/>
  <c r="E591" i="14" s="1"/>
  <c r="D592" i="14"/>
  <c r="E592" i="14" s="1"/>
  <c r="D593" i="14"/>
  <c r="E593" i="14" s="1"/>
  <c r="D594" i="14"/>
  <c r="E594" i="14" s="1"/>
  <c r="D595" i="14"/>
  <c r="E595" i="14" s="1"/>
  <c r="D596" i="14"/>
  <c r="E596" i="14" s="1"/>
  <c r="D597" i="14"/>
  <c r="E597" i="14" s="1"/>
  <c r="D598" i="14"/>
  <c r="E598" i="14" s="1"/>
  <c r="D599" i="14"/>
  <c r="E599" i="14" s="1"/>
  <c r="D600" i="14"/>
  <c r="E600" i="14" s="1"/>
  <c r="D601" i="14"/>
  <c r="E601" i="14" s="1"/>
  <c r="D602" i="14"/>
  <c r="E602" i="14" s="1"/>
  <c r="D603" i="14"/>
  <c r="E603" i="14" s="1"/>
  <c r="D604" i="14"/>
  <c r="E604" i="14" s="1"/>
  <c r="D605" i="14"/>
  <c r="E605" i="14" s="1"/>
  <c r="D606" i="14"/>
  <c r="E606" i="14" s="1"/>
  <c r="D607" i="14"/>
  <c r="E607" i="14" s="1"/>
  <c r="D608" i="14"/>
  <c r="E608" i="14" s="1"/>
  <c r="D609" i="14"/>
  <c r="E609" i="14" s="1"/>
  <c r="D610" i="14"/>
  <c r="E610" i="14" s="1"/>
  <c r="D611" i="14"/>
  <c r="E611" i="14" s="1"/>
  <c r="D612" i="14"/>
  <c r="E612" i="14" s="1"/>
  <c r="D613" i="14"/>
  <c r="E613" i="14" s="1"/>
  <c r="D614" i="14"/>
  <c r="E614" i="14" s="1"/>
  <c r="D615" i="14"/>
  <c r="E615" i="14" s="1"/>
  <c r="D616" i="14"/>
  <c r="E616" i="14" s="1"/>
  <c r="D617" i="14"/>
  <c r="E617" i="14" s="1"/>
  <c r="D618" i="14"/>
  <c r="E618" i="14" s="1"/>
  <c r="D619" i="14"/>
  <c r="E619" i="14" s="1"/>
  <c r="D620" i="14"/>
  <c r="E620" i="14" s="1"/>
  <c r="D621" i="14"/>
  <c r="E621" i="14" s="1"/>
  <c r="D622" i="14"/>
  <c r="E622" i="14" s="1"/>
  <c r="D623" i="14"/>
  <c r="E623" i="14" s="1"/>
  <c r="D624" i="14"/>
  <c r="E624" i="14" s="1"/>
  <c r="D625" i="14"/>
  <c r="E625" i="14" s="1"/>
  <c r="D626" i="14"/>
  <c r="E626" i="14" s="1"/>
  <c r="D627" i="14"/>
  <c r="E627" i="14" s="1"/>
  <c r="D628" i="14"/>
  <c r="E628" i="14" s="1"/>
  <c r="D629" i="14"/>
  <c r="E629" i="14" s="1"/>
  <c r="D630" i="14"/>
  <c r="E630" i="14" s="1"/>
  <c r="D631" i="14"/>
  <c r="E631" i="14" s="1"/>
  <c r="D632" i="14"/>
  <c r="E632" i="14" s="1"/>
  <c r="D633" i="14"/>
  <c r="E633" i="14" s="1"/>
  <c r="D634" i="14"/>
  <c r="E634" i="14" s="1"/>
  <c r="D635" i="14"/>
  <c r="E635" i="14" s="1"/>
  <c r="D636" i="14"/>
  <c r="E636" i="14" s="1"/>
  <c r="D637" i="14"/>
  <c r="E637" i="14" s="1"/>
  <c r="D638" i="14"/>
  <c r="E638" i="14" s="1"/>
  <c r="D639" i="14"/>
  <c r="E639" i="14" s="1"/>
  <c r="D640" i="14"/>
  <c r="E640" i="14" s="1"/>
  <c r="D641" i="14"/>
  <c r="E641" i="14" s="1"/>
  <c r="D642" i="14"/>
  <c r="E642" i="14" s="1"/>
  <c r="D643" i="14"/>
  <c r="E643" i="14" s="1"/>
  <c r="D644" i="14"/>
  <c r="E644" i="14" s="1"/>
  <c r="D645" i="14"/>
  <c r="E645" i="14" s="1"/>
  <c r="D646" i="14"/>
  <c r="E646" i="14" s="1"/>
  <c r="D647" i="14"/>
  <c r="E647" i="14" s="1"/>
  <c r="D648" i="14"/>
  <c r="E648" i="14" s="1"/>
  <c r="D649" i="14"/>
  <c r="E649" i="14" s="1"/>
  <c r="D650" i="14"/>
  <c r="E650" i="14" s="1"/>
  <c r="D651" i="14"/>
  <c r="E651" i="14" s="1"/>
  <c r="D652" i="14"/>
  <c r="E652" i="14" s="1"/>
  <c r="D653" i="14"/>
  <c r="E653" i="14" s="1"/>
  <c r="D654" i="14"/>
  <c r="E654" i="14" s="1"/>
  <c r="D655" i="14"/>
  <c r="E655" i="14" s="1"/>
  <c r="D656" i="14"/>
  <c r="E656" i="14" s="1"/>
  <c r="D657" i="14"/>
  <c r="E657" i="14" s="1"/>
  <c r="D658" i="14"/>
  <c r="E658" i="14" s="1"/>
  <c r="D659" i="14"/>
  <c r="E659" i="14" s="1"/>
  <c r="D660" i="14"/>
  <c r="E660" i="14" s="1"/>
  <c r="D661" i="14"/>
  <c r="E661" i="14" s="1"/>
  <c r="D662" i="14"/>
  <c r="E662" i="14" s="1"/>
  <c r="D663" i="14"/>
  <c r="E663" i="14" s="1"/>
  <c r="D664" i="14"/>
  <c r="E664" i="14" s="1"/>
  <c r="D665" i="14"/>
  <c r="E665" i="14" s="1"/>
  <c r="D666" i="14"/>
  <c r="E666" i="14" s="1"/>
  <c r="D667" i="14"/>
  <c r="E667" i="14" s="1"/>
  <c r="D668" i="14"/>
  <c r="E668" i="14" s="1"/>
  <c r="D669" i="14"/>
  <c r="E669" i="14" s="1"/>
  <c r="D670" i="14"/>
  <c r="E670" i="14" s="1"/>
  <c r="D671" i="14"/>
  <c r="E671" i="14" s="1"/>
  <c r="D672" i="14"/>
  <c r="E672" i="14" s="1"/>
  <c r="D673" i="14"/>
  <c r="E673" i="14" s="1"/>
  <c r="D674" i="14"/>
  <c r="E674" i="14" s="1"/>
  <c r="D675" i="14"/>
  <c r="E675" i="14" s="1"/>
  <c r="D676" i="14"/>
  <c r="E676" i="14" s="1"/>
  <c r="D677" i="14"/>
  <c r="E677" i="14" s="1"/>
  <c r="D678" i="14"/>
  <c r="E678" i="14" s="1"/>
  <c r="D679" i="14"/>
  <c r="E679" i="14" s="1"/>
  <c r="D680" i="14"/>
  <c r="E680" i="14" s="1"/>
  <c r="D681" i="14"/>
  <c r="E681" i="14" s="1"/>
  <c r="D682" i="14"/>
  <c r="E682" i="14" s="1"/>
  <c r="D683" i="14"/>
  <c r="E683" i="14" s="1"/>
  <c r="D684" i="14"/>
  <c r="E684" i="14" s="1"/>
  <c r="D685" i="14"/>
  <c r="E685" i="14" s="1"/>
  <c r="D686" i="14"/>
  <c r="E686" i="14" s="1"/>
  <c r="D687" i="14"/>
  <c r="E687" i="14" s="1"/>
  <c r="D688" i="14"/>
  <c r="E688" i="14" s="1"/>
  <c r="D689" i="14"/>
  <c r="E689" i="14" s="1"/>
  <c r="D690" i="14"/>
  <c r="E690" i="14" s="1"/>
  <c r="D691" i="14"/>
  <c r="E691" i="14" s="1"/>
  <c r="D692" i="14"/>
  <c r="E692" i="14" s="1"/>
  <c r="D693" i="14"/>
  <c r="E693" i="14" s="1"/>
  <c r="D694" i="14"/>
  <c r="E694" i="14" s="1"/>
  <c r="D695" i="14"/>
  <c r="E695" i="14" s="1"/>
  <c r="D696" i="14"/>
  <c r="E696" i="14" s="1"/>
  <c r="D697" i="14"/>
  <c r="E697" i="14" s="1"/>
  <c r="D698" i="14"/>
  <c r="E698" i="14" s="1"/>
  <c r="D699" i="14"/>
  <c r="E699" i="14" s="1"/>
  <c r="D700" i="14"/>
  <c r="E700" i="14" s="1"/>
  <c r="D701" i="14"/>
  <c r="E701" i="14" s="1"/>
  <c r="D702" i="14"/>
  <c r="E702" i="14" s="1"/>
  <c r="D703" i="14"/>
  <c r="E703" i="14" s="1"/>
  <c r="D704" i="14"/>
  <c r="E704" i="14" s="1"/>
  <c r="D705" i="14"/>
  <c r="E705" i="14" s="1"/>
  <c r="D706" i="14"/>
  <c r="E706" i="14" s="1"/>
  <c r="D707" i="14"/>
  <c r="E707" i="14" s="1"/>
  <c r="D708" i="14"/>
  <c r="E708" i="14" s="1"/>
  <c r="D709" i="14"/>
  <c r="E709" i="14" s="1"/>
  <c r="D710" i="14"/>
  <c r="E710" i="14" s="1"/>
  <c r="D711" i="14"/>
  <c r="E711" i="14" s="1"/>
  <c r="D712" i="14"/>
  <c r="E712" i="14" s="1"/>
  <c r="D713" i="14"/>
  <c r="E713" i="14" s="1"/>
  <c r="D714" i="14"/>
  <c r="E714" i="14" s="1"/>
  <c r="D715" i="14"/>
  <c r="E715" i="14" s="1"/>
  <c r="D716" i="14"/>
  <c r="E716" i="14" s="1"/>
  <c r="D717" i="14"/>
  <c r="E717" i="14" s="1"/>
  <c r="D718" i="14"/>
  <c r="E718" i="14" s="1"/>
  <c r="D719" i="14"/>
  <c r="E719" i="14" s="1"/>
  <c r="D720" i="14"/>
  <c r="E720" i="14" s="1"/>
  <c r="D721" i="14"/>
  <c r="E721" i="14" s="1"/>
  <c r="D722" i="14"/>
  <c r="E722" i="14" s="1"/>
  <c r="D723" i="14"/>
  <c r="E723" i="14" s="1"/>
  <c r="D724" i="14"/>
  <c r="E724" i="14" s="1"/>
  <c r="D725" i="14"/>
  <c r="E725" i="14" s="1"/>
  <c r="D726" i="14"/>
  <c r="E726" i="14" s="1"/>
  <c r="D727" i="14"/>
  <c r="E727" i="14" s="1"/>
  <c r="D728" i="14"/>
  <c r="E728" i="14" s="1"/>
  <c r="D729" i="14"/>
  <c r="E729" i="14" s="1"/>
  <c r="D730" i="14"/>
  <c r="E730" i="14" s="1"/>
  <c r="D731" i="14"/>
  <c r="E731" i="14" s="1"/>
  <c r="D732" i="14"/>
  <c r="E732" i="14" s="1"/>
  <c r="D733" i="14"/>
  <c r="E733" i="14" s="1"/>
  <c r="D734" i="14"/>
  <c r="E734" i="14" s="1"/>
  <c r="D735" i="14"/>
  <c r="E735" i="14" s="1"/>
  <c r="D736" i="14"/>
  <c r="E736" i="14" s="1"/>
  <c r="D737" i="14"/>
  <c r="E737" i="14" s="1"/>
  <c r="D738" i="14"/>
  <c r="E738" i="14" s="1"/>
  <c r="D739" i="14"/>
  <c r="E739" i="14" s="1"/>
  <c r="D740" i="14"/>
  <c r="E740" i="14" s="1"/>
  <c r="D741" i="14"/>
  <c r="E741" i="14" s="1"/>
  <c r="D742" i="14"/>
  <c r="E742" i="14" s="1"/>
  <c r="D743" i="14"/>
  <c r="E743" i="14" s="1"/>
  <c r="D744" i="14"/>
  <c r="E744" i="14" s="1"/>
  <c r="D745" i="14"/>
  <c r="E745" i="14" s="1"/>
  <c r="D746" i="14"/>
  <c r="E746" i="14" s="1"/>
  <c r="D747" i="14"/>
  <c r="E747" i="14" s="1"/>
  <c r="D748" i="14"/>
  <c r="E748" i="14" s="1"/>
  <c r="D749" i="14"/>
  <c r="E749" i="14" s="1"/>
  <c r="D750" i="14"/>
  <c r="E750" i="14" s="1"/>
  <c r="D751" i="14"/>
  <c r="E751" i="14" s="1"/>
  <c r="D752" i="14"/>
  <c r="E752" i="14" s="1"/>
  <c r="D753" i="14"/>
  <c r="E753" i="14" s="1"/>
  <c r="D754" i="14"/>
  <c r="E754" i="14" s="1"/>
  <c r="D755" i="14"/>
  <c r="E755" i="14" s="1"/>
  <c r="D756" i="14"/>
  <c r="E756" i="14" s="1"/>
  <c r="D757" i="14"/>
  <c r="E757" i="14" s="1"/>
  <c r="D758" i="14"/>
  <c r="E758" i="14" s="1"/>
  <c r="D759" i="14"/>
  <c r="E759" i="14" s="1"/>
  <c r="D760" i="14"/>
  <c r="E760" i="14" s="1"/>
  <c r="D761" i="14"/>
  <c r="E761" i="14" s="1"/>
  <c r="D762" i="14"/>
  <c r="E762" i="14" s="1"/>
  <c r="D763" i="14"/>
  <c r="E763" i="14" s="1"/>
  <c r="D764" i="14"/>
  <c r="E764" i="14" s="1"/>
  <c r="D765" i="14"/>
  <c r="E765" i="14" s="1"/>
  <c r="D766" i="14"/>
  <c r="E766" i="14" s="1"/>
  <c r="D767" i="14"/>
  <c r="E767" i="14" s="1"/>
  <c r="D768" i="14"/>
  <c r="E768" i="14" s="1"/>
  <c r="D769" i="14"/>
  <c r="E769" i="14" s="1"/>
  <c r="D770" i="14"/>
  <c r="E770" i="14" s="1"/>
  <c r="D771" i="14"/>
  <c r="E771" i="14" s="1"/>
  <c r="D772" i="14"/>
  <c r="E772" i="14" s="1"/>
  <c r="D773" i="14"/>
  <c r="E773" i="14" s="1"/>
  <c r="D774" i="14"/>
  <c r="E774" i="14" s="1"/>
  <c r="D775" i="14"/>
  <c r="E775" i="14" s="1"/>
  <c r="D776" i="14"/>
  <c r="E776" i="14" s="1"/>
  <c r="D777" i="14"/>
  <c r="E777" i="14" s="1"/>
  <c r="D778" i="14"/>
  <c r="E778" i="14" s="1"/>
  <c r="D779" i="14"/>
  <c r="E779" i="14" s="1"/>
  <c r="D780" i="14"/>
  <c r="E780" i="14" s="1"/>
  <c r="D781" i="14"/>
  <c r="E781" i="14" s="1"/>
  <c r="D782" i="14"/>
  <c r="E782" i="14" s="1"/>
  <c r="D783" i="14"/>
  <c r="E783" i="14" s="1"/>
  <c r="D784" i="14"/>
  <c r="E784" i="14" s="1"/>
  <c r="D785" i="14"/>
  <c r="E785" i="14" s="1"/>
  <c r="D786" i="14"/>
  <c r="E786" i="14" s="1"/>
  <c r="D787" i="14"/>
  <c r="E787" i="14" s="1"/>
  <c r="D788" i="14"/>
  <c r="E788" i="14" s="1"/>
  <c r="D789" i="14"/>
  <c r="E789" i="14" s="1"/>
  <c r="D790" i="14"/>
  <c r="E790" i="14" s="1"/>
  <c r="D791" i="14"/>
  <c r="E791" i="14" s="1"/>
  <c r="D792" i="14"/>
  <c r="E792" i="14" s="1"/>
  <c r="D793" i="14"/>
  <c r="E793" i="14" s="1"/>
  <c r="D794" i="14"/>
  <c r="E794" i="14" s="1"/>
  <c r="D795" i="14"/>
  <c r="E795" i="14" s="1"/>
  <c r="D796" i="14"/>
  <c r="E796" i="14" s="1"/>
  <c r="D797" i="14"/>
  <c r="E797" i="14" s="1"/>
  <c r="D798" i="14"/>
  <c r="E798" i="14" s="1"/>
  <c r="D799" i="14"/>
  <c r="E799" i="14" s="1"/>
  <c r="D800" i="14"/>
  <c r="E800" i="14" s="1"/>
  <c r="D801" i="14"/>
  <c r="E801" i="14" s="1"/>
  <c r="D802" i="14"/>
  <c r="E802" i="14" s="1"/>
  <c r="D803" i="14"/>
  <c r="E803" i="14" s="1"/>
  <c r="D804" i="14"/>
  <c r="E804" i="14" s="1"/>
  <c r="D805" i="14"/>
  <c r="E805" i="14" s="1"/>
  <c r="D806" i="14"/>
  <c r="E806" i="14" s="1"/>
  <c r="D807" i="14"/>
  <c r="E807" i="14" s="1"/>
  <c r="D808" i="14"/>
  <c r="E808" i="14" s="1"/>
  <c r="D809" i="14"/>
  <c r="E809" i="14" s="1"/>
  <c r="D810" i="14"/>
  <c r="E810" i="14" s="1"/>
  <c r="D811" i="14"/>
  <c r="E811" i="14" s="1"/>
  <c r="D812" i="14"/>
  <c r="E812" i="14" s="1"/>
  <c r="D813" i="14"/>
  <c r="E813" i="14" s="1"/>
  <c r="D814" i="14"/>
  <c r="E814" i="14" s="1"/>
  <c r="D815" i="14"/>
  <c r="E815" i="14" s="1"/>
  <c r="D816" i="14"/>
  <c r="E816" i="14" s="1"/>
  <c r="D817" i="14"/>
  <c r="E817" i="14" s="1"/>
  <c r="D818" i="14"/>
  <c r="E818" i="14" s="1"/>
  <c r="D819" i="14"/>
  <c r="E819" i="14" s="1"/>
  <c r="D820" i="14"/>
  <c r="E820" i="14" s="1"/>
  <c r="D821" i="14"/>
  <c r="E821" i="14" s="1"/>
  <c r="D822" i="14"/>
  <c r="E822" i="14" s="1"/>
  <c r="D823" i="14"/>
  <c r="E823" i="14" s="1"/>
  <c r="D824" i="14"/>
  <c r="E824" i="14" s="1"/>
  <c r="D825" i="14"/>
  <c r="E825" i="14" s="1"/>
  <c r="D826" i="14"/>
  <c r="E826" i="14" s="1"/>
  <c r="D827" i="14"/>
  <c r="E827" i="14" s="1"/>
  <c r="D828" i="14"/>
  <c r="E828" i="14" s="1"/>
  <c r="D829" i="14"/>
  <c r="E829" i="14" s="1"/>
  <c r="D830" i="14"/>
  <c r="E830" i="14" s="1"/>
  <c r="D831" i="14"/>
  <c r="E831" i="14" s="1"/>
  <c r="D832" i="14"/>
  <c r="E832" i="14" s="1"/>
  <c r="D833" i="14"/>
  <c r="E833" i="14" s="1"/>
  <c r="D834" i="14"/>
  <c r="E834" i="14" s="1"/>
  <c r="D835" i="14"/>
  <c r="E835" i="14" s="1"/>
  <c r="D836" i="14"/>
  <c r="E836" i="14" s="1"/>
  <c r="D837" i="14"/>
  <c r="E837" i="14" s="1"/>
  <c r="D838" i="14"/>
  <c r="E838" i="14" s="1"/>
  <c r="D839" i="14"/>
  <c r="E839" i="14" s="1"/>
  <c r="D840" i="14"/>
  <c r="E840" i="14" s="1"/>
  <c r="D841" i="14"/>
  <c r="E841" i="14" s="1"/>
  <c r="D842" i="14"/>
  <c r="E842" i="14" s="1"/>
  <c r="D843" i="14"/>
  <c r="E843" i="14" s="1"/>
  <c r="D844" i="14"/>
  <c r="E844" i="14" s="1"/>
  <c r="D845" i="14"/>
  <c r="E845" i="14" s="1"/>
  <c r="D846" i="14"/>
  <c r="E846" i="14" s="1"/>
  <c r="D847" i="14"/>
  <c r="E847" i="14" s="1"/>
  <c r="D848" i="14"/>
  <c r="E848" i="14" s="1"/>
  <c r="D849" i="14"/>
  <c r="E849" i="14" s="1"/>
  <c r="D850" i="14"/>
  <c r="E850" i="14" s="1"/>
  <c r="D851" i="14"/>
  <c r="E851" i="14" s="1"/>
  <c r="D852" i="14"/>
  <c r="E852" i="14" s="1"/>
  <c r="D853" i="14"/>
  <c r="E853" i="14" s="1"/>
  <c r="D854" i="14"/>
  <c r="E854" i="14" s="1"/>
  <c r="D855" i="14"/>
  <c r="E855" i="14" s="1"/>
  <c r="D856" i="14"/>
  <c r="E856" i="14" s="1"/>
  <c r="D857" i="14"/>
  <c r="E857" i="14" s="1"/>
  <c r="D858" i="14"/>
  <c r="E858" i="14" s="1"/>
  <c r="D859" i="14"/>
  <c r="E859" i="14" s="1"/>
  <c r="D860" i="14"/>
  <c r="E860" i="14" s="1"/>
  <c r="D861" i="14"/>
  <c r="E861" i="14" s="1"/>
  <c r="D862" i="14"/>
  <c r="E862" i="14" s="1"/>
  <c r="D863" i="14"/>
  <c r="E863" i="14" s="1"/>
  <c r="D864" i="14"/>
  <c r="E864" i="14" s="1"/>
  <c r="D865" i="14"/>
  <c r="E865" i="14" s="1"/>
  <c r="D866" i="14"/>
  <c r="E866" i="14" s="1"/>
  <c r="D867" i="14"/>
  <c r="E867" i="14" s="1"/>
  <c r="D868" i="14"/>
  <c r="E868" i="14" s="1"/>
  <c r="D869" i="14"/>
  <c r="E869" i="14" s="1"/>
  <c r="D870" i="14"/>
  <c r="E870" i="14" s="1"/>
  <c r="D871" i="14"/>
  <c r="E871" i="14" s="1"/>
  <c r="D872" i="14"/>
  <c r="E872" i="14" s="1"/>
  <c r="D873" i="14"/>
  <c r="E873" i="14" s="1"/>
  <c r="D874" i="14"/>
  <c r="E874" i="14" s="1"/>
  <c r="D875" i="14"/>
  <c r="E875" i="14" s="1"/>
  <c r="D876" i="14"/>
  <c r="E876" i="14" s="1"/>
  <c r="D877" i="14"/>
  <c r="E877" i="14" s="1"/>
  <c r="D878" i="14"/>
  <c r="E878" i="14" s="1"/>
  <c r="D879" i="14"/>
  <c r="E879" i="14" s="1"/>
  <c r="D880" i="14"/>
  <c r="E880" i="14" s="1"/>
  <c r="D881" i="14"/>
  <c r="E881" i="14" s="1"/>
  <c r="D882" i="14"/>
  <c r="E882" i="14" s="1"/>
  <c r="D883" i="14"/>
  <c r="E883" i="14" s="1"/>
  <c r="D884" i="14"/>
  <c r="E884" i="14" s="1"/>
  <c r="D885" i="14"/>
  <c r="E885" i="14" s="1"/>
  <c r="D886" i="14"/>
  <c r="E886" i="14" s="1"/>
  <c r="D887" i="14"/>
  <c r="E887" i="14" s="1"/>
  <c r="D888" i="14"/>
  <c r="E888" i="14" s="1"/>
  <c r="D889" i="14"/>
  <c r="E889" i="14" s="1"/>
  <c r="D890" i="14"/>
  <c r="E890" i="14" s="1"/>
  <c r="D891" i="14"/>
  <c r="E891" i="14" s="1"/>
  <c r="D892" i="14"/>
  <c r="E892" i="14" s="1"/>
  <c r="D893" i="14"/>
  <c r="E893" i="14" s="1"/>
  <c r="D894" i="14"/>
  <c r="E894" i="14" s="1"/>
  <c r="D895" i="14"/>
  <c r="E895" i="14" s="1"/>
  <c r="D896" i="14"/>
  <c r="E896" i="14" s="1"/>
  <c r="D897" i="14"/>
  <c r="E897" i="14" s="1"/>
  <c r="D898" i="14"/>
  <c r="E898" i="14" s="1"/>
  <c r="D899" i="14"/>
  <c r="E899" i="14" s="1"/>
  <c r="D900" i="14"/>
  <c r="E900" i="14" s="1"/>
  <c r="D901" i="14"/>
  <c r="E901" i="14" s="1"/>
  <c r="D902" i="14"/>
  <c r="E902" i="14" s="1"/>
  <c r="D903" i="14"/>
  <c r="E903" i="14" s="1"/>
  <c r="D904" i="14"/>
  <c r="E904" i="14" s="1"/>
  <c r="D905" i="14"/>
  <c r="E905" i="14" s="1"/>
  <c r="D906" i="14"/>
  <c r="E906" i="14" s="1"/>
  <c r="D907" i="14"/>
  <c r="E907" i="14" s="1"/>
  <c r="D908" i="14"/>
  <c r="E908" i="14" s="1"/>
  <c r="D909" i="14"/>
  <c r="E909" i="14" s="1"/>
  <c r="D910" i="14"/>
  <c r="E910" i="14" s="1"/>
  <c r="D911" i="14"/>
  <c r="E911" i="14" s="1"/>
  <c r="D912" i="14"/>
  <c r="E912" i="14" s="1"/>
  <c r="D913" i="14"/>
  <c r="E913" i="14" s="1"/>
  <c r="D914" i="14"/>
  <c r="E914" i="14" s="1"/>
  <c r="D915" i="14"/>
  <c r="E915" i="14" s="1"/>
  <c r="D916" i="14"/>
  <c r="E916" i="14" s="1"/>
  <c r="D917" i="14"/>
  <c r="E917" i="14" s="1"/>
  <c r="D918" i="14"/>
  <c r="E918" i="14" s="1"/>
  <c r="D919" i="14"/>
  <c r="E919" i="14" s="1"/>
  <c r="D920" i="14"/>
  <c r="E920" i="14" s="1"/>
  <c r="D921" i="14"/>
  <c r="E921" i="14" s="1"/>
  <c r="D922" i="14"/>
  <c r="E922" i="14" s="1"/>
  <c r="D923" i="14"/>
  <c r="E923" i="14" s="1"/>
  <c r="D924" i="14"/>
  <c r="E924" i="14" s="1"/>
  <c r="D925" i="14"/>
  <c r="E925" i="14" s="1"/>
  <c r="D926" i="14"/>
  <c r="E926" i="14" s="1"/>
  <c r="D927" i="14"/>
  <c r="E927" i="14" s="1"/>
  <c r="D928" i="14"/>
  <c r="E928" i="14" s="1"/>
  <c r="D929" i="14"/>
  <c r="E929" i="14" s="1"/>
  <c r="D930" i="14"/>
  <c r="E930" i="14" s="1"/>
  <c r="D931" i="14"/>
  <c r="E931" i="14" s="1"/>
  <c r="D932" i="14"/>
  <c r="E932" i="14" s="1"/>
  <c r="D933" i="14"/>
  <c r="E933" i="14" s="1"/>
  <c r="D934" i="14"/>
  <c r="E934" i="14" s="1"/>
  <c r="D935" i="14"/>
  <c r="E935" i="14" s="1"/>
  <c r="D936" i="14"/>
  <c r="E936" i="14" s="1"/>
  <c r="D937" i="14"/>
  <c r="E937" i="14" s="1"/>
  <c r="D938" i="14"/>
  <c r="E938" i="14" s="1"/>
  <c r="D939" i="14"/>
  <c r="E939" i="14" s="1"/>
  <c r="D940" i="14"/>
  <c r="E940" i="14" s="1"/>
  <c r="D941" i="14"/>
  <c r="E941" i="14" s="1"/>
  <c r="D942" i="14"/>
  <c r="E942" i="14" s="1"/>
  <c r="D943" i="14"/>
  <c r="E943" i="14" s="1"/>
  <c r="D944" i="14"/>
  <c r="E944" i="14" s="1"/>
  <c r="D945" i="14"/>
  <c r="E945" i="14" s="1"/>
  <c r="D946" i="14"/>
  <c r="E946" i="14" s="1"/>
  <c r="D947" i="14"/>
  <c r="E947" i="14" s="1"/>
  <c r="D948" i="14"/>
  <c r="E948" i="14" s="1"/>
  <c r="D949" i="14"/>
  <c r="E949" i="14" s="1"/>
  <c r="D950" i="14"/>
  <c r="E950" i="14" s="1"/>
  <c r="D951" i="14"/>
  <c r="E951" i="14" s="1"/>
  <c r="D952" i="14"/>
  <c r="E952" i="14" s="1"/>
  <c r="D953" i="14"/>
  <c r="E953" i="14" s="1"/>
  <c r="D954" i="14"/>
  <c r="E954" i="14" s="1"/>
  <c r="D955" i="14"/>
  <c r="E955" i="14" s="1"/>
  <c r="D956" i="14"/>
  <c r="E956" i="14" s="1"/>
  <c r="D957" i="14"/>
  <c r="E957" i="14" s="1"/>
  <c r="D958" i="14"/>
  <c r="E958" i="14" s="1"/>
  <c r="D959" i="14"/>
  <c r="E959" i="14" s="1"/>
  <c r="D960" i="14"/>
  <c r="E960" i="14" s="1"/>
  <c r="D961" i="14"/>
  <c r="E961" i="14" s="1"/>
  <c r="D962" i="14"/>
  <c r="E962" i="14" s="1"/>
  <c r="D963" i="14"/>
  <c r="E963" i="14" s="1"/>
  <c r="D964" i="14"/>
  <c r="E964" i="14" s="1"/>
  <c r="D965" i="14"/>
  <c r="E965" i="14" s="1"/>
  <c r="D966" i="14"/>
  <c r="E966" i="14" s="1"/>
  <c r="D967" i="14"/>
  <c r="E967" i="14" s="1"/>
  <c r="D968" i="14"/>
  <c r="E968" i="14" s="1"/>
  <c r="D969" i="14"/>
  <c r="E969" i="14" s="1"/>
  <c r="D970" i="14"/>
  <c r="E970" i="14" s="1"/>
  <c r="D971" i="14"/>
  <c r="E971" i="14" s="1"/>
  <c r="D972" i="14"/>
  <c r="E972" i="14" s="1"/>
  <c r="D973" i="14"/>
  <c r="E973" i="14" s="1"/>
  <c r="D974" i="14"/>
  <c r="E974" i="14" s="1"/>
  <c r="D975" i="14"/>
  <c r="E975" i="14" s="1"/>
  <c r="D976" i="14"/>
  <c r="E976" i="14" s="1"/>
  <c r="D977" i="14"/>
  <c r="E977" i="14" s="1"/>
  <c r="D978" i="14"/>
  <c r="E978" i="14" s="1"/>
  <c r="D979" i="14"/>
  <c r="E979" i="14" s="1"/>
  <c r="D980" i="14"/>
  <c r="E980" i="14" s="1"/>
  <c r="D981" i="14"/>
  <c r="E981" i="14" s="1"/>
  <c r="D982" i="14"/>
  <c r="E982" i="14" s="1"/>
  <c r="D983" i="14"/>
  <c r="E983" i="14" s="1"/>
  <c r="D984" i="14"/>
  <c r="E984" i="14" s="1"/>
  <c r="D985" i="14"/>
  <c r="E985" i="14" s="1"/>
  <c r="D986" i="14"/>
  <c r="E986" i="14" s="1"/>
  <c r="D987" i="14"/>
  <c r="E987" i="14" s="1"/>
  <c r="D988" i="14"/>
  <c r="E988" i="14" s="1"/>
  <c r="D989" i="14"/>
  <c r="E989" i="14" s="1"/>
  <c r="D990" i="14"/>
  <c r="E990" i="14" s="1"/>
  <c r="D991" i="14"/>
  <c r="E991" i="14" s="1"/>
  <c r="D992" i="14"/>
  <c r="E992" i="14" s="1"/>
  <c r="D993" i="14"/>
  <c r="E993" i="14" s="1"/>
  <c r="D994" i="14"/>
  <c r="E994" i="14" s="1"/>
  <c r="D995" i="14"/>
  <c r="E995" i="14" s="1"/>
  <c r="D996" i="14"/>
  <c r="E996" i="14" s="1"/>
  <c r="D997" i="14"/>
  <c r="E997" i="14" s="1"/>
  <c r="D998" i="14"/>
  <c r="E998" i="14" s="1"/>
  <c r="D999" i="14"/>
  <c r="E999" i="14" s="1"/>
  <c r="D1000" i="14"/>
  <c r="E1000" i="14" s="1"/>
  <c r="D1001" i="14"/>
  <c r="E1001" i="14" s="1"/>
  <c r="D1002" i="14"/>
  <c r="E1002" i="14" s="1"/>
  <c r="D1003" i="14"/>
  <c r="E1003" i="14" s="1"/>
  <c r="D1004" i="14"/>
  <c r="E1004" i="14" s="1"/>
  <c r="D1005" i="14"/>
  <c r="E1005" i="14" s="1"/>
  <c r="D1006" i="14"/>
  <c r="E1006" i="14" s="1"/>
  <c r="D1007" i="14"/>
  <c r="E1007" i="14" s="1"/>
  <c r="D1008" i="14"/>
  <c r="E1008" i="14" s="1"/>
  <c r="D1009" i="14"/>
  <c r="E1009" i="14" s="1"/>
  <c r="D1010" i="14"/>
  <c r="E1010" i="14" s="1"/>
  <c r="D1011" i="14"/>
  <c r="E1011" i="14" s="1"/>
  <c r="D1012" i="14"/>
  <c r="E1012" i="14" s="1"/>
  <c r="D1013" i="14"/>
  <c r="E1013" i="14" s="1"/>
  <c r="D1014" i="14"/>
  <c r="E1014" i="14" s="1"/>
  <c r="D1015" i="14"/>
  <c r="E1015" i="14" s="1"/>
  <c r="D1016" i="14"/>
  <c r="E1016" i="14" s="1"/>
  <c r="D1017" i="14"/>
  <c r="E1017" i="14" s="1"/>
  <c r="D1018" i="14"/>
  <c r="E1018" i="14" s="1"/>
  <c r="D1019" i="14"/>
  <c r="E1019" i="14" s="1"/>
  <c r="D1020" i="14"/>
  <c r="E1020" i="14" s="1"/>
  <c r="D1021" i="14"/>
  <c r="E1021" i="14" s="1"/>
  <c r="D1022" i="14"/>
  <c r="E1022" i="14" s="1"/>
  <c r="D1023" i="14"/>
  <c r="E1023" i="14" s="1"/>
  <c r="D1024" i="14"/>
  <c r="E1024" i="14" s="1"/>
  <c r="D1025" i="14"/>
  <c r="E1025" i="14" s="1"/>
  <c r="D1026" i="14"/>
  <c r="E1026" i="14" s="1"/>
  <c r="D1027" i="14"/>
  <c r="E1027" i="14" s="1"/>
  <c r="D1028" i="14"/>
  <c r="E1028" i="14" s="1"/>
  <c r="D1029" i="14"/>
  <c r="E1029" i="14" s="1"/>
  <c r="D1030" i="14"/>
  <c r="E1030" i="14" s="1"/>
  <c r="D1031" i="14"/>
  <c r="E1031" i="14" s="1"/>
  <c r="D1032" i="14"/>
  <c r="E1032" i="14" s="1"/>
  <c r="D1033" i="14"/>
  <c r="E1033" i="14" s="1"/>
  <c r="D1034" i="14"/>
  <c r="E1034" i="14" s="1"/>
  <c r="D1035" i="14"/>
  <c r="E1035" i="14" s="1"/>
  <c r="D1036" i="14"/>
  <c r="E1036" i="14" s="1"/>
  <c r="D1037" i="14"/>
  <c r="E1037" i="14" s="1"/>
  <c r="D1038" i="14"/>
  <c r="E1038" i="14" s="1"/>
  <c r="D1039" i="14"/>
  <c r="E1039" i="14" s="1"/>
  <c r="D1040" i="14"/>
  <c r="E1040" i="14" s="1"/>
  <c r="D1041" i="14"/>
  <c r="E1041" i="14" s="1"/>
  <c r="D1042" i="14"/>
  <c r="E1042" i="14" s="1"/>
  <c r="D1043" i="14"/>
  <c r="E1043" i="14" s="1"/>
  <c r="D1044" i="14"/>
  <c r="E1044" i="14" s="1"/>
  <c r="D1045" i="14"/>
  <c r="E1045" i="14" s="1"/>
  <c r="D1046" i="14"/>
  <c r="E1046" i="14" s="1"/>
  <c r="D1047" i="14"/>
  <c r="E1047" i="14" s="1"/>
  <c r="D1048" i="14"/>
  <c r="E1048" i="14" s="1"/>
  <c r="D1049" i="14"/>
  <c r="E1049" i="14" s="1"/>
  <c r="D1050" i="14"/>
  <c r="E1050" i="14" s="1"/>
  <c r="D1051" i="14"/>
  <c r="E1051" i="14" s="1"/>
  <c r="D1052" i="14"/>
  <c r="E1052" i="14" s="1"/>
  <c r="D1053" i="14"/>
  <c r="E1053" i="14" s="1"/>
  <c r="D1054" i="14"/>
  <c r="E1054" i="14" s="1"/>
  <c r="D1055" i="14"/>
  <c r="E1055" i="14" s="1"/>
  <c r="D32" i="14"/>
  <c r="E32" i="14" s="1"/>
  <c r="D33" i="14"/>
  <c r="E33" i="14" s="1"/>
  <c r="D34" i="14"/>
  <c r="E34" i="14" s="1"/>
  <c r="D35" i="14"/>
  <c r="E35" i="14" s="1"/>
  <c r="D36" i="14"/>
  <c r="E36" i="14" s="1"/>
  <c r="D37" i="14"/>
  <c r="E37" i="14" s="1"/>
  <c r="D38" i="14"/>
  <c r="E38" i="14" s="1"/>
  <c r="D39" i="14"/>
  <c r="E39" i="14" s="1"/>
  <c r="D40" i="14"/>
  <c r="E40" i="14" s="1"/>
  <c r="D41" i="14"/>
  <c r="E41" i="14" s="1"/>
  <c r="D42" i="14"/>
  <c r="E42" i="14" s="1"/>
  <c r="D43" i="14"/>
  <c r="E43" i="14" s="1"/>
  <c r="D44" i="14"/>
  <c r="E44" i="14" s="1"/>
  <c r="D45" i="14"/>
  <c r="E45" i="14" s="1"/>
  <c r="D46" i="14"/>
  <c r="E46" i="14" s="1"/>
  <c r="D47" i="14"/>
  <c r="E47" i="14" s="1"/>
  <c r="D48" i="14"/>
  <c r="E48" i="14" s="1"/>
  <c r="D49" i="14"/>
  <c r="E49" i="14" s="1"/>
  <c r="D50" i="14"/>
  <c r="E50" i="14" s="1"/>
  <c r="D51" i="14"/>
  <c r="E51" i="14" s="1"/>
  <c r="D52" i="14"/>
  <c r="E52" i="14" s="1"/>
  <c r="D53" i="14"/>
  <c r="E53" i="14" s="1"/>
  <c r="D54" i="14"/>
  <c r="E54" i="14" s="1"/>
  <c r="D55" i="14"/>
  <c r="E55" i="14" s="1"/>
  <c r="D56" i="14"/>
  <c r="E56" i="14" s="1"/>
  <c r="D57" i="14"/>
  <c r="E57" i="14" s="1"/>
  <c r="D58" i="14"/>
  <c r="E58" i="14" s="1"/>
  <c r="D59" i="14"/>
  <c r="E59" i="14" s="1"/>
  <c r="D60" i="14"/>
  <c r="E60" i="14" s="1"/>
  <c r="D61" i="14"/>
  <c r="E61" i="14" s="1"/>
  <c r="D62" i="14"/>
  <c r="E62" i="14" s="1"/>
  <c r="D63" i="14"/>
  <c r="E63" i="14" s="1"/>
  <c r="D64" i="14"/>
  <c r="E64" i="14" s="1"/>
  <c r="D65" i="14"/>
  <c r="E65" i="14" s="1"/>
  <c r="D66" i="14"/>
  <c r="E66" i="14" s="1"/>
  <c r="D67" i="14"/>
  <c r="E67" i="14" s="1"/>
  <c r="D68" i="14"/>
  <c r="E68" i="14" s="1"/>
  <c r="D69" i="14"/>
  <c r="E69" i="14" s="1"/>
  <c r="D70" i="14"/>
  <c r="E70" i="14" s="1"/>
  <c r="D71" i="14"/>
  <c r="E71" i="14" s="1"/>
  <c r="D72" i="14"/>
  <c r="E72" i="14" s="1"/>
  <c r="D73" i="14"/>
  <c r="E73" i="14" s="1"/>
  <c r="D74" i="14"/>
  <c r="E74" i="14" s="1"/>
  <c r="D75" i="14"/>
  <c r="E75" i="14" s="1"/>
  <c r="D76" i="14"/>
  <c r="E76" i="14" s="1"/>
  <c r="D77" i="14"/>
  <c r="E77" i="14" s="1"/>
  <c r="D31" i="15"/>
  <c r="E31" i="15" s="1"/>
  <c r="D30" i="15"/>
  <c r="E30" i="15" s="1"/>
  <c r="D29" i="15"/>
  <c r="E29" i="15" s="1"/>
  <c r="D28" i="15"/>
  <c r="E28" i="15" s="1"/>
  <c r="D27" i="15"/>
  <c r="E27" i="15" s="1"/>
  <c r="D26" i="15"/>
  <c r="E26" i="15" s="1"/>
  <c r="D25" i="15"/>
  <c r="E25" i="15" s="1"/>
  <c r="D24" i="15"/>
  <c r="E24" i="15" s="1"/>
  <c r="D23" i="15"/>
  <c r="E23" i="15" s="1"/>
  <c r="D22" i="15"/>
  <c r="E22" i="15" s="1"/>
  <c r="D21" i="15"/>
  <c r="E21" i="15" s="1"/>
  <c r="D20" i="15"/>
  <c r="E20" i="15" s="1"/>
  <c r="D19" i="15"/>
  <c r="E19" i="15" s="1"/>
  <c r="D18" i="15"/>
  <c r="E18" i="15" s="1"/>
  <c r="D17" i="15"/>
  <c r="E17" i="15" s="1"/>
  <c r="D16" i="15"/>
  <c r="E16" i="15" s="1"/>
  <c r="D15" i="15"/>
  <c r="E15" i="15" s="1"/>
  <c r="D14" i="15"/>
  <c r="E14" i="15" s="1"/>
  <c r="D13" i="15"/>
  <c r="E13" i="15" s="1"/>
  <c r="D12" i="15"/>
  <c r="E12" i="15" s="1"/>
  <c r="D11" i="15"/>
  <c r="E11" i="15" s="1"/>
  <c r="D10" i="15"/>
  <c r="E10" i="15" s="1"/>
  <c r="D9" i="15"/>
  <c r="E9" i="15" s="1"/>
  <c r="D8" i="15"/>
  <c r="E8" i="15" s="1"/>
  <c r="D7" i="15"/>
  <c r="E7" i="15" s="1"/>
  <c r="D6" i="15"/>
  <c r="E6" i="15" s="1"/>
  <c r="D5" i="15"/>
  <c r="E5" i="15" s="1"/>
  <c r="D4" i="15"/>
  <c r="E4" i="15" s="1"/>
  <c r="D3" i="15"/>
  <c r="E3" i="15" s="1"/>
  <c r="D2" i="15"/>
  <c r="E2" i="15" s="1"/>
  <c r="D4" i="14"/>
  <c r="E4" i="14" s="1"/>
  <c r="D5" i="14"/>
  <c r="E5" i="14" s="1"/>
  <c r="D6" i="14"/>
  <c r="E6" i="14" s="1"/>
  <c r="D7" i="14"/>
  <c r="E7" i="14" s="1"/>
  <c r="D8" i="14"/>
  <c r="E8" i="14" s="1"/>
  <c r="D9" i="14"/>
  <c r="E9" i="14" s="1"/>
  <c r="D10" i="14"/>
  <c r="E10" i="14" s="1"/>
  <c r="D11" i="14"/>
  <c r="E11" i="14" s="1"/>
  <c r="D12" i="14"/>
  <c r="E12" i="14" s="1"/>
  <c r="D13" i="14"/>
  <c r="E13" i="14" s="1"/>
  <c r="D14" i="14"/>
  <c r="E14" i="14" s="1"/>
  <c r="D15" i="14"/>
  <c r="E15" i="14" s="1"/>
  <c r="D16" i="14"/>
  <c r="E16" i="14" s="1"/>
  <c r="D17" i="14"/>
  <c r="E17" i="14" s="1"/>
  <c r="D18" i="14"/>
  <c r="E18" i="14" s="1"/>
  <c r="D19" i="14"/>
  <c r="E19" i="14" s="1"/>
  <c r="D20" i="14"/>
  <c r="E20" i="14" s="1"/>
  <c r="D21" i="14"/>
  <c r="E21" i="14" s="1"/>
  <c r="D22" i="14"/>
  <c r="E22" i="14" s="1"/>
  <c r="D23" i="14"/>
  <c r="E23" i="14" s="1"/>
  <c r="D24" i="14"/>
  <c r="E24" i="14" s="1"/>
  <c r="D25" i="14"/>
  <c r="E25" i="14" s="1"/>
  <c r="D26" i="14"/>
  <c r="E26" i="14" s="1"/>
  <c r="D27" i="14"/>
  <c r="E27" i="14" s="1"/>
  <c r="D28" i="14"/>
  <c r="E28" i="14" s="1"/>
  <c r="D29" i="14"/>
  <c r="E29" i="14" s="1"/>
  <c r="D30" i="14"/>
  <c r="E30" i="14" s="1"/>
  <c r="D31" i="14"/>
  <c r="E31" i="14" s="1"/>
  <c r="D3" i="14"/>
  <c r="E3" i="14" s="1"/>
  <c r="I3" i="1"/>
  <c r="I5" i="1"/>
  <c r="I6" i="1"/>
  <c r="I8" i="1"/>
  <c r="I9" i="1"/>
  <c r="I11" i="1"/>
  <c r="I13" i="1"/>
  <c r="I14" i="1"/>
  <c r="I19" i="1"/>
  <c r="I21" i="1"/>
  <c r="I22" i="1"/>
  <c r="I24" i="1"/>
  <c r="I25" i="1"/>
  <c r="I27" i="1"/>
  <c r="I29" i="1"/>
  <c r="I30" i="1"/>
  <c r="I32" i="1"/>
  <c r="I33" i="1"/>
  <c r="I35" i="1"/>
  <c r="I37" i="1"/>
  <c r="I38" i="1"/>
  <c r="I40" i="1"/>
  <c r="I41" i="1"/>
  <c r="I43" i="1"/>
  <c r="I45" i="1"/>
  <c r="I46" i="1"/>
  <c r="I48" i="1"/>
  <c r="I49" i="1"/>
  <c r="I51" i="1"/>
  <c r="I53" i="1"/>
  <c r="I54" i="1"/>
  <c r="I56" i="1"/>
  <c r="I57" i="1"/>
  <c r="I59" i="1"/>
  <c r="I61" i="1"/>
  <c r="I62" i="1"/>
  <c r="I64" i="1"/>
  <c r="I65" i="1"/>
  <c r="I67" i="1"/>
  <c r="I69" i="1"/>
  <c r="I70" i="1"/>
  <c r="I72" i="1"/>
  <c r="I73" i="1"/>
  <c r="I75" i="1"/>
  <c r="I77" i="1"/>
  <c r="I78" i="1"/>
  <c r="I80" i="1"/>
  <c r="I81" i="1"/>
  <c r="I83" i="1"/>
  <c r="I85" i="1"/>
  <c r="I86" i="1"/>
  <c r="I88" i="1"/>
  <c r="I89" i="1"/>
  <c r="I91" i="1"/>
  <c r="I93" i="1"/>
  <c r="I94" i="1"/>
  <c r="I96" i="1"/>
  <c r="I97" i="1"/>
  <c r="I99" i="1"/>
  <c r="I101" i="1"/>
  <c r="I102" i="1"/>
  <c r="I104" i="1"/>
  <c r="I105" i="1"/>
  <c r="I109" i="1"/>
  <c r="I110" i="1"/>
  <c r="I112" i="1"/>
  <c r="I113" i="1"/>
  <c r="I117" i="1"/>
  <c r="I118" i="1"/>
  <c r="I120" i="1"/>
  <c r="I121" i="1"/>
  <c r="I125" i="1"/>
  <c r="I126" i="1"/>
  <c r="I128" i="1"/>
  <c r="I129" i="1"/>
  <c r="I133" i="1"/>
  <c r="I134" i="1"/>
  <c r="I136" i="1"/>
  <c r="I137" i="1"/>
  <c r="I141" i="1"/>
  <c r="I142" i="1"/>
  <c r="I144" i="1"/>
  <c r="I145" i="1"/>
  <c r="I149" i="1"/>
  <c r="I150" i="1"/>
  <c r="I152" i="1"/>
  <c r="I153" i="1"/>
  <c r="I157" i="1"/>
  <c r="I158" i="1"/>
  <c r="I160" i="1"/>
  <c r="I161" i="1"/>
  <c r="I165" i="1"/>
  <c r="I166" i="1"/>
  <c r="I168" i="1"/>
  <c r="I169" i="1"/>
  <c r="I173" i="1"/>
  <c r="I174" i="1"/>
  <c r="I176" i="1"/>
  <c r="I177" i="1"/>
  <c r="I181" i="1"/>
  <c r="I182" i="1"/>
  <c r="I184" i="1"/>
  <c r="I185" i="1"/>
  <c r="I189" i="1"/>
  <c r="I190" i="1"/>
  <c r="I192" i="1"/>
  <c r="I193" i="1"/>
  <c r="I197" i="1"/>
  <c r="I198" i="1"/>
  <c r="I200" i="1"/>
  <c r="I201" i="1"/>
  <c r="I205" i="1"/>
  <c r="I206" i="1"/>
  <c r="I208" i="1"/>
  <c r="I209" i="1"/>
  <c r="I213" i="1"/>
  <c r="I214" i="1"/>
  <c r="I216" i="1"/>
  <c r="I217" i="1"/>
  <c r="I221" i="1"/>
  <c r="I222" i="1"/>
  <c r="I224" i="1"/>
  <c r="I225" i="1"/>
  <c r="I229" i="1"/>
  <c r="I230" i="1"/>
  <c r="I232" i="1"/>
  <c r="I2" i="1"/>
  <c r="H3" i="1"/>
  <c r="H4" i="1"/>
  <c r="I4" i="1" s="1"/>
  <c r="H5" i="1"/>
  <c r="H6" i="1"/>
  <c r="H7" i="1"/>
  <c r="I7" i="1" s="1"/>
  <c r="H8" i="1"/>
  <c r="H9" i="1"/>
  <c r="H10" i="1"/>
  <c r="I10" i="1" s="1"/>
  <c r="H11" i="1"/>
  <c r="H12" i="1"/>
  <c r="I12" i="1" s="1"/>
  <c r="H13" i="1"/>
  <c r="H14" i="1"/>
  <c r="H15" i="1"/>
  <c r="I15" i="1" s="1"/>
  <c r="H16" i="1"/>
  <c r="I16" i="1" s="1"/>
  <c r="H17" i="1"/>
  <c r="I17" i="1" s="1"/>
  <c r="H18" i="1"/>
  <c r="I18" i="1" s="1"/>
  <c r="H19" i="1"/>
  <c r="H20" i="1"/>
  <c r="I20" i="1" s="1"/>
  <c r="H21" i="1"/>
  <c r="H22" i="1"/>
  <c r="H23" i="1"/>
  <c r="I23" i="1" s="1"/>
  <c r="H24" i="1"/>
  <c r="H25" i="1"/>
  <c r="H26" i="1"/>
  <c r="I26" i="1" s="1"/>
  <c r="H27" i="1"/>
  <c r="H28" i="1"/>
  <c r="I28" i="1" s="1"/>
  <c r="H29" i="1"/>
  <c r="H30" i="1"/>
  <c r="H31" i="1"/>
  <c r="I31" i="1" s="1"/>
  <c r="H32" i="1"/>
  <c r="H33" i="1"/>
  <c r="H34" i="1"/>
  <c r="I34" i="1" s="1"/>
  <c r="H35" i="1"/>
  <c r="H36" i="1"/>
  <c r="I36" i="1" s="1"/>
  <c r="H37" i="1"/>
  <c r="H38" i="1"/>
  <c r="H39" i="1"/>
  <c r="I39" i="1" s="1"/>
  <c r="H40" i="1"/>
  <c r="H41" i="1"/>
  <c r="H42" i="1"/>
  <c r="I42" i="1" s="1"/>
  <c r="H43" i="1"/>
  <c r="H44" i="1"/>
  <c r="I44" i="1" s="1"/>
  <c r="H45" i="1"/>
  <c r="H46" i="1"/>
  <c r="H47" i="1"/>
  <c r="I47" i="1" s="1"/>
  <c r="H48" i="1"/>
  <c r="H49" i="1"/>
  <c r="H50" i="1"/>
  <c r="I50" i="1" s="1"/>
  <c r="H51" i="1"/>
  <c r="H52" i="1"/>
  <c r="I52" i="1" s="1"/>
  <c r="H53" i="1"/>
  <c r="H54" i="1"/>
  <c r="H55" i="1"/>
  <c r="I55" i="1" s="1"/>
  <c r="H56" i="1"/>
  <c r="H57" i="1"/>
  <c r="H58" i="1"/>
  <c r="I58" i="1" s="1"/>
  <c r="H59" i="1"/>
  <c r="H60" i="1"/>
  <c r="I60" i="1" s="1"/>
  <c r="H61" i="1"/>
  <c r="H62" i="1"/>
  <c r="H63" i="1"/>
  <c r="I63" i="1" s="1"/>
  <c r="H64" i="1"/>
  <c r="H65" i="1"/>
  <c r="H66" i="1"/>
  <c r="I66" i="1" s="1"/>
  <c r="H67" i="1"/>
  <c r="H68" i="1"/>
  <c r="I68" i="1" s="1"/>
  <c r="H69" i="1"/>
  <c r="H70" i="1"/>
  <c r="H71" i="1"/>
  <c r="I71" i="1" s="1"/>
  <c r="H72" i="1"/>
  <c r="H73" i="1"/>
  <c r="H74" i="1"/>
  <c r="I74" i="1" s="1"/>
  <c r="H75" i="1"/>
  <c r="H76" i="1"/>
  <c r="I76" i="1" s="1"/>
  <c r="H77" i="1"/>
  <c r="H78" i="1"/>
  <c r="H79" i="1"/>
  <c r="I79" i="1" s="1"/>
  <c r="H80" i="1"/>
  <c r="H81" i="1"/>
  <c r="H82" i="1"/>
  <c r="I82" i="1" s="1"/>
  <c r="H83" i="1"/>
  <c r="H84" i="1"/>
  <c r="I84" i="1" s="1"/>
  <c r="H85" i="1"/>
  <c r="H86" i="1"/>
  <c r="H87" i="1"/>
  <c r="I87" i="1" s="1"/>
  <c r="H88" i="1"/>
  <c r="H89" i="1"/>
  <c r="H90" i="1"/>
  <c r="I90" i="1" s="1"/>
  <c r="H91" i="1"/>
  <c r="H92" i="1"/>
  <c r="I92" i="1" s="1"/>
  <c r="H93" i="1"/>
  <c r="H94" i="1"/>
  <c r="H95" i="1"/>
  <c r="I95" i="1" s="1"/>
  <c r="H96" i="1"/>
  <c r="H97" i="1"/>
  <c r="H98" i="1"/>
  <c r="I98" i="1" s="1"/>
  <c r="H99" i="1"/>
  <c r="H100" i="1"/>
  <c r="I100" i="1" s="1"/>
  <c r="H101" i="1"/>
  <c r="H102" i="1"/>
  <c r="H103" i="1"/>
  <c r="I103" i="1" s="1"/>
  <c r="H104" i="1"/>
  <c r="H105" i="1"/>
  <c r="H106" i="1"/>
  <c r="I106" i="1" s="1"/>
  <c r="H107" i="1"/>
  <c r="I107" i="1" s="1"/>
  <c r="H108" i="1"/>
  <c r="I108" i="1" s="1"/>
  <c r="H109" i="1"/>
  <c r="H110" i="1"/>
  <c r="H111" i="1"/>
  <c r="I111" i="1" s="1"/>
  <c r="H112" i="1"/>
  <c r="H113" i="1"/>
  <c r="H114" i="1"/>
  <c r="I114" i="1" s="1"/>
  <c r="H115" i="1"/>
  <c r="I115" i="1" s="1"/>
  <c r="H116" i="1"/>
  <c r="I116" i="1" s="1"/>
  <c r="H117" i="1"/>
  <c r="H118" i="1"/>
  <c r="H119" i="1"/>
  <c r="I119" i="1" s="1"/>
  <c r="H120" i="1"/>
  <c r="H121" i="1"/>
  <c r="H122" i="1"/>
  <c r="I122" i="1" s="1"/>
  <c r="H123" i="1"/>
  <c r="I123" i="1" s="1"/>
  <c r="H124" i="1"/>
  <c r="I124" i="1" s="1"/>
  <c r="H125" i="1"/>
  <c r="H126" i="1"/>
  <c r="H127" i="1"/>
  <c r="I127" i="1" s="1"/>
  <c r="H128" i="1"/>
  <c r="H129" i="1"/>
  <c r="H130" i="1"/>
  <c r="I130" i="1" s="1"/>
  <c r="H131" i="1"/>
  <c r="I131" i="1" s="1"/>
  <c r="H132" i="1"/>
  <c r="I132" i="1" s="1"/>
  <c r="H133" i="1"/>
  <c r="H134" i="1"/>
  <c r="H135" i="1"/>
  <c r="I135" i="1" s="1"/>
  <c r="H136" i="1"/>
  <c r="H137" i="1"/>
  <c r="H138" i="1"/>
  <c r="I138" i="1" s="1"/>
  <c r="H139" i="1"/>
  <c r="I139" i="1" s="1"/>
  <c r="H140" i="1"/>
  <c r="I140" i="1" s="1"/>
  <c r="H141" i="1"/>
  <c r="H142" i="1"/>
  <c r="H143" i="1"/>
  <c r="I143" i="1" s="1"/>
  <c r="H144" i="1"/>
  <c r="H145" i="1"/>
  <c r="H146" i="1"/>
  <c r="I146" i="1" s="1"/>
  <c r="H147" i="1"/>
  <c r="I147" i="1" s="1"/>
  <c r="H148" i="1"/>
  <c r="I148" i="1" s="1"/>
  <c r="H149" i="1"/>
  <c r="H150" i="1"/>
  <c r="H151" i="1"/>
  <c r="I151" i="1" s="1"/>
  <c r="H152" i="1"/>
  <c r="H153" i="1"/>
  <c r="H154" i="1"/>
  <c r="I154" i="1" s="1"/>
  <c r="H155" i="1"/>
  <c r="I155" i="1" s="1"/>
  <c r="H156" i="1"/>
  <c r="I156" i="1" s="1"/>
  <c r="H157" i="1"/>
  <c r="H158" i="1"/>
  <c r="H159" i="1"/>
  <c r="I159" i="1" s="1"/>
  <c r="H160" i="1"/>
  <c r="H161" i="1"/>
  <c r="H162" i="1"/>
  <c r="I162" i="1" s="1"/>
  <c r="H163" i="1"/>
  <c r="I163" i="1" s="1"/>
  <c r="H164" i="1"/>
  <c r="I164" i="1" s="1"/>
  <c r="H165" i="1"/>
  <c r="H166" i="1"/>
  <c r="H167" i="1"/>
  <c r="I167" i="1" s="1"/>
  <c r="H168" i="1"/>
  <c r="H169" i="1"/>
  <c r="H170" i="1"/>
  <c r="I170" i="1" s="1"/>
  <c r="H171" i="1"/>
  <c r="I171" i="1" s="1"/>
  <c r="H172" i="1"/>
  <c r="I172" i="1" s="1"/>
  <c r="H173" i="1"/>
  <c r="H174" i="1"/>
  <c r="H175" i="1"/>
  <c r="I175" i="1" s="1"/>
  <c r="H176" i="1"/>
  <c r="H177" i="1"/>
  <c r="H178" i="1"/>
  <c r="I178" i="1" s="1"/>
  <c r="H179" i="1"/>
  <c r="I179" i="1" s="1"/>
  <c r="H180" i="1"/>
  <c r="I180" i="1" s="1"/>
  <c r="H181" i="1"/>
  <c r="H182" i="1"/>
  <c r="H183" i="1"/>
  <c r="I183" i="1" s="1"/>
  <c r="H184" i="1"/>
  <c r="H185" i="1"/>
  <c r="H186" i="1"/>
  <c r="I186" i="1" s="1"/>
  <c r="H187" i="1"/>
  <c r="I187" i="1" s="1"/>
  <c r="H188" i="1"/>
  <c r="I188" i="1" s="1"/>
  <c r="H189" i="1"/>
  <c r="H190" i="1"/>
  <c r="H191" i="1"/>
  <c r="I191" i="1" s="1"/>
  <c r="H192" i="1"/>
  <c r="H193" i="1"/>
  <c r="H194" i="1"/>
  <c r="I194" i="1" s="1"/>
  <c r="H195" i="1"/>
  <c r="I195" i="1" s="1"/>
  <c r="H196" i="1"/>
  <c r="I196" i="1" s="1"/>
  <c r="H197" i="1"/>
  <c r="H198" i="1"/>
  <c r="H199" i="1"/>
  <c r="I199" i="1" s="1"/>
  <c r="H200" i="1"/>
  <c r="H201" i="1"/>
  <c r="H202" i="1"/>
  <c r="I202" i="1" s="1"/>
  <c r="H203" i="1"/>
  <c r="I203" i="1" s="1"/>
  <c r="H204" i="1"/>
  <c r="I204" i="1" s="1"/>
  <c r="H205" i="1"/>
  <c r="H206" i="1"/>
  <c r="H207" i="1"/>
  <c r="I207" i="1" s="1"/>
  <c r="H208" i="1"/>
  <c r="H209" i="1"/>
  <c r="H210" i="1"/>
  <c r="I210" i="1" s="1"/>
  <c r="H211" i="1"/>
  <c r="I211" i="1" s="1"/>
  <c r="H212" i="1"/>
  <c r="I212" i="1" s="1"/>
  <c r="H213" i="1"/>
  <c r="H214" i="1"/>
  <c r="H215" i="1"/>
  <c r="I215" i="1" s="1"/>
  <c r="H216" i="1"/>
  <c r="H217" i="1"/>
  <c r="H218" i="1"/>
  <c r="I218" i="1" s="1"/>
  <c r="H219" i="1"/>
  <c r="I219" i="1" s="1"/>
  <c r="H220" i="1"/>
  <c r="I220" i="1" s="1"/>
  <c r="H221" i="1"/>
  <c r="H222" i="1"/>
  <c r="H223" i="1"/>
  <c r="I223" i="1" s="1"/>
  <c r="H224" i="1"/>
  <c r="H225" i="1"/>
  <c r="H226" i="1"/>
  <c r="I226" i="1" s="1"/>
  <c r="H227" i="1"/>
  <c r="I227" i="1" s="1"/>
  <c r="H228" i="1"/>
  <c r="I228" i="1" s="1"/>
  <c r="H229" i="1"/>
  <c r="H230" i="1"/>
  <c r="H231" i="1"/>
  <c r="I231" i="1" s="1"/>
  <c r="H232" i="1"/>
  <c r="H2" i="1"/>
  <c r="C6" i="13" l="1"/>
  <c r="C4" i="13"/>
  <c r="C3" i="13"/>
  <c r="F240" i="1"/>
  <c r="H240" i="1" s="1"/>
  <c r="I240" i="1" s="1"/>
  <c r="F239" i="1"/>
  <c r="H239" i="1" s="1"/>
  <c r="I239" i="1" s="1"/>
  <c r="F234" i="1"/>
  <c r="H234" i="1" s="1"/>
  <c r="I234" i="1" s="1"/>
  <c r="F235" i="1"/>
  <c r="F236" i="1"/>
  <c r="H236" i="1" s="1"/>
  <c r="I236" i="1" s="1"/>
  <c r="F237" i="1"/>
  <c r="H237" i="1" s="1"/>
  <c r="I237" i="1" s="1"/>
  <c r="F238" i="1"/>
  <c r="H238" i="1" s="1"/>
  <c r="I238" i="1" s="1"/>
  <c r="F233" i="1"/>
  <c r="H233" i="1" s="1"/>
  <c r="I233" i="1" s="1"/>
  <c r="C7" i="13" l="1"/>
  <c r="C9" i="13" s="1"/>
  <c r="H235" i="1"/>
  <c r="I235" i="1" s="1"/>
  <c r="C11" i="13" l="1"/>
  <c r="C15" i="13" s="1"/>
</calcChain>
</file>

<file path=xl/sharedStrings.xml><?xml version="1.0" encoding="utf-8"?>
<sst xmlns="http://schemas.openxmlformats.org/spreadsheetml/2006/main" count="257" uniqueCount="107">
  <si>
    <t>Mode of transport</t>
  </si>
  <si>
    <t>Mode</t>
  </si>
  <si>
    <t>train</t>
  </si>
  <si>
    <t>local bus</t>
  </si>
  <si>
    <t>local train</t>
  </si>
  <si>
    <t>suburban &amp; underground train</t>
  </si>
  <si>
    <t>walking</t>
  </si>
  <si>
    <t>return</t>
  </si>
  <si>
    <t>Total CO2 (kg)</t>
  </si>
  <si>
    <t>Emissions (g CO2/passenger-kilometre)</t>
  </si>
  <si>
    <t>Adapted from: https://climateactiontracker.org/global/temperatures/</t>
  </si>
  <si>
    <t>van</t>
  </si>
  <si>
    <t>based on: https://ec.europa.eu/clima/policies/transport/vehicles/vans_en</t>
  </si>
  <si>
    <t>Other Data Sources</t>
  </si>
  <si>
    <t>These are some other sources fror emissions data, including graphs. Feel free to use these</t>
  </si>
  <si>
    <t>http://www.saxifrages.org/cgi-bin/eco/show_article_attachment.cgi?TY=ga&amp;ID=86&amp;F=climate-choices-travel.jpg&amp;X=1455821182000/climate-choices-travel.jpg</t>
  </si>
  <si>
    <t>https://www.nationalobserver.com/2016/02/25/analysis/essential-infographics-climate-conscious-traveller</t>
  </si>
  <si>
    <t>National Observer / Barry Saxifrages (Canada, 2016)</t>
  </si>
  <si>
    <t>European Environment Agency (EU, 2014)</t>
  </si>
  <si>
    <t>https://twitter.com/euenvironment/status/542314833203695616</t>
  </si>
  <si>
    <t>presumably based on data in https://www.eea.europa.eu/publications/term-report-2014</t>
  </si>
  <si>
    <t>CO2 (g/km)</t>
  </si>
  <si>
    <t>Name</t>
  </si>
  <si>
    <t>Tobi Kellner</t>
  </si>
  <si>
    <t>Berchtesgaden, Germany</t>
  </si>
  <si>
    <t>bus/coach (e.g. Flixbus)</t>
  </si>
  <si>
    <t>student</t>
  </si>
  <si>
    <t>bike</t>
  </si>
  <si>
    <t>Staff/Student</t>
  </si>
  <si>
    <t>TRANSPORT</t>
  </si>
  <si>
    <t xml:space="preserve">Except where stated differently, the figures in the Transport section are are based on calculations by the German Environment Agency (Umweltbundesamt). </t>
  </si>
  <si>
    <t>https://www.umweltbundesamt.de/themen/verkehr-laerm/emissionsdaten#grafik</t>
  </si>
  <si>
    <t>Fuels</t>
  </si>
  <si>
    <t>based on: https://www.bbc.com/news/science-environment-49349566</t>
  </si>
  <si>
    <t>Note: Flight emissions figures are based ion UK DEFRA calculations for long-haul flights, including "secondary effects from high altitude, non-CO2 emissions"</t>
  </si>
  <si>
    <t>For an explanation of non-CO2 emissions, see https://www.carbonbrief.org/explainer-challenge-tackling-aviations-non-co2-emissions</t>
  </si>
  <si>
    <t>Except where stated differently, the figures in the Fuels  section are based on those published by the UK Carbon Trust, with data by the Department for Business, Energy &amp; Industrial Strategy</t>
  </si>
  <si>
    <t>https://www.carbontrust.com/resources/conversion-factors-energy-and-carbon-conversion-guide</t>
  </si>
  <si>
    <t>Fuel &amp; unit</t>
  </si>
  <si>
    <t>Source</t>
  </si>
  <si>
    <t>Natural gas (kWh)</t>
  </si>
  <si>
    <t>Natural gas (m3)</t>
  </si>
  <si>
    <t>Electricity Germany (kWh)</t>
  </si>
  <si>
    <t>https://www.carbonfootprint.com/docs/2020_06_emissions_factors_sources_for_2020_electricity_v1_1.pdf</t>
  </si>
  <si>
    <t>Electricity UK (kWh)</t>
  </si>
  <si>
    <t>Burning/heating oil (kWh)</t>
  </si>
  <si>
    <t>Burning/heating oil (litre)</t>
  </si>
  <si>
    <t>https://www.carbonindependent.org/15.html</t>
  </si>
  <si>
    <t>From</t>
  </si>
  <si>
    <t>Freiburg, Germany</t>
  </si>
  <si>
    <t>Other</t>
  </si>
  <si>
    <t>staff</t>
  </si>
  <si>
    <t>Berlin, Germany</t>
  </si>
  <si>
    <t>Padova, Italy</t>
  </si>
  <si>
    <t xml:space="preserve">Tehran, Iran </t>
  </si>
  <si>
    <t>Chiba, Japan</t>
  </si>
  <si>
    <t>Vanadzor, Armenia</t>
  </si>
  <si>
    <t>Baghdad, Iraq</t>
  </si>
  <si>
    <t>Pristina, Kosovo</t>
  </si>
  <si>
    <t>Gornji Vakuf - Uskoplje, Bosnia and Herzegovina</t>
  </si>
  <si>
    <t>Moscow, Russia</t>
  </si>
  <si>
    <t xml:space="preserve">Rödermark, Germany </t>
  </si>
  <si>
    <t>Elz,Germany</t>
  </si>
  <si>
    <t>Marche-en-Famenne, Belgium</t>
  </si>
  <si>
    <t>plane</t>
  </si>
  <si>
    <t>car</t>
  </si>
  <si>
    <t>xxx</t>
  </si>
  <si>
    <t>Distance (km) one-way</t>
  </si>
  <si>
    <t>Travel August</t>
  </si>
  <si>
    <t>Item</t>
  </si>
  <si>
    <t>Tons CO2</t>
  </si>
  <si>
    <t>s/r</t>
  </si>
  <si>
    <t>one-way</t>
  </si>
  <si>
    <t>Date</t>
  </si>
  <si>
    <t>Unit</t>
  </si>
  <si>
    <t>Amount</t>
  </si>
  <si>
    <t>CO2 Intensity (g CO2 per unit)</t>
  </si>
  <si>
    <t>CO2 footprint (kg)</t>
  </si>
  <si>
    <t>Heating</t>
  </si>
  <si>
    <t>Electricity</t>
  </si>
  <si>
    <t>Travel Christmas</t>
  </si>
  <si>
    <t>Food</t>
  </si>
  <si>
    <t>Diet</t>
  </si>
  <si>
    <t>Carbon Footprint (kg CO2-eq per day)</t>
  </si>
  <si>
    <t>Heavy meat eaters</t>
  </si>
  <si>
    <t>Medium meat eaters</t>
  </si>
  <si>
    <t>Carbon Footprint (pounds CO2-eq per day)</t>
  </si>
  <si>
    <t>Low meat eaters</t>
  </si>
  <si>
    <t>Pescatarians</t>
  </si>
  <si>
    <t>Vegetarians</t>
  </si>
  <si>
    <t>Vegans</t>
  </si>
  <si>
    <t>Number of persons</t>
  </si>
  <si>
    <t>Days/year</t>
  </si>
  <si>
    <t>CO2 Intensity (kg CO2 per person per day)</t>
  </si>
  <si>
    <t>Travel return</t>
  </si>
  <si>
    <t>Sum</t>
  </si>
  <si>
    <t>Persons</t>
  </si>
  <si>
    <t>CO2 per person</t>
  </si>
  <si>
    <t>Diesel (litre)</t>
  </si>
  <si>
    <t>Petrol (litre)</t>
  </si>
  <si>
    <t>van (kilometres)</t>
  </si>
  <si>
    <t>https://ec.europa.eu/clima/policies/transport/vehicles/vans_en</t>
  </si>
  <si>
    <t>Vans</t>
  </si>
  <si>
    <t>Randomtown, Germany</t>
  </si>
  <si>
    <t>xyz</t>
  </si>
  <si>
    <t>Mumbai, India</t>
  </si>
  <si>
    <t>Electricity Costa 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</si>
</sst>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
  </numFmts>
  <fonts count="10"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1"/>
      <color rgb="FFFF0000"/>
      <name val="Calibri"/>
      <family val="2"/>
      <scheme val="minor"/>
    </font>
    <font>
      <u/>
      <sz val="11"/>
      <color theme="10"/>
      <name val="Calibri"/>
      <family val="2"/>
      <scheme val="minor"/>
    </font>
    <font>
      <b/>
      <sz val="22"/>
      <color theme="1"/>
      <name val="Calibri"/>
      <family val="2"/>
      <scheme val="minor"/>
    </font>
    <font>
      <sz val="11"/>
      <color theme="1"/>
      <name val="Calibri"/>
      <family val="2"/>
      <scheme val="minor"/>
    </font>
    <font>
      <b/>
      <sz val="28"/>
      <color theme="1"/>
      <name val="Calibri"/>
      <family val="2"/>
      <scheme val="minor"/>
    </font>
    <font>
      <sz val="11"/>
      <color theme="1"/>
      <name val="Calibri"/>
      <family val="2"/>
    </font>
  </fonts>
  <fills count="7">
    <fill>
      <patternFill patternType="none"/>
    </fill>
    <fill>
      <patternFill patternType="gray125"/>
    </fill>
    <fill>
      <patternFill patternType="solid">
        <fgColor theme="9"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E2EFDA"/>
        <bgColor rgb="FF000000"/>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3" fontId="7" fillId="0" borderId="0" applyFont="0" applyFill="0" applyBorder="0" applyAlignment="0" applyProtection="0"/>
  </cellStyleXfs>
  <cellXfs count="37">
    <xf numFmtId="0" fontId="0" fillId="0" borderId="0" xfId="0"/>
    <xf numFmtId="0" fontId="1" fillId="0" borderId="0" xfId="0" applyFont="1"/>
    <xf numFmtId="0" fontId="3" fillId="0" borderId="0" xfId="0" applyFont="1"/>
    <xf numFmtId="0" fontId="2" fillId="2" borderId="1" xfId="0" applyFont="1" applyFill="1" applyBorder="1"/>
    <xf numFmtId="0" fontId="0" fillId="2" borderId="1" xfId="0" applyFill="1" applyBorder="1"/>
    <xf numFmtId="0" fontId="2" fillId="3" borderId="1" xfId="0" applyFont="1" applyFill="1" applyBorder="1"/>
    <xf numFmtId="0" fontId="1" fillId="3" borderId="1" xfId="0" applyFont="1" applyFill="1" applyBorder="1"/>
    <xf numFmtId="0" fontId="2" fillId="2" borderId="1" xfId="0" applyFont="1" applyFill="1" applyBorder="1" applyAlignment="1">
      <alignment horizontal="center"/>
    </xf>
    <xf numFmtId="0" fontId="0" fillId="2" borderId="1" xfId="0" applyFill="1" applyBorder="1" applyAlignment="1">
      <alignment horizontal="center"/>
    </xf>
    <xf numFmtId="2" fontId="0" fillId="0" borderId="0" xfId="0" applyNumberFormat="1"/>
    <xf numFmtId="0" fontId="0" fillId="2" borderId="1" xfId="0" applyFill="1" applyBorder="1" applyAlignment="1" applyProtection="1">
      <alignment horizontal="center"/>
      <protection locked="0"/>
    </xf>
    <xf numFmtId="0" fontId="4" fillId="0" borderId="0" xfId="0" applyFont="1"/>
    <xf numFmtId="0" fontId="5" fillId="0" borderId="0" xfId="1"/>
    <xf numFmtId="0" fontId="6" fillId="0" borderId="0" xfId="0" applyFont="1"/>
    <xf numFmtId="0" fontId="1" fillId="4" borderId="0" xfId="0" applyFont="1" applyFill="1"/>
    <xf numFmtId="0" fontId="8" fillId="4" borderId="0" xfId="0" applyFont="1" applyFill="1"/>
    <xf numFmtId="0" fontId="0" fillId="4" borderId="0" xfId="0" applyFill="1"/>
    <xf numFmtId="164" fontId="2" fillId="2" borderId="1" xfId="2" applyNumberFormat="1" applyFont="1" applyFill="1" applyBorder="1"/>
    <xf numFmtId="164" fontId="0" fillId="2" borderId="1" xfId="2" applyNumberFormat="1" applyFont="1" applyFill="1" applyBorder="1" applyProtection="1">
      <protection locked="0"/>
    </xf>
    <xf numFmtId="164" fontId="0" fillId="2" borderId="1" xfId="2" applyNumberFormat="1" applyFont="1" applyFill="1" applyBorder="1"/>
    <xf numFmtId="164" fontId="2" fillId="3" borderId="1" xfId="2" applyNumberFormat="1" applyFont="1" applyFill="1" applyBorder="1"/>
    <xf numFmtId="164" fontId="1" fillId="3" borderId="1" xfId="2" applyNumberFormat="1" applyFont="1" applyFill="1" applyBorder="1"/>
    <xf numFmtId="0" fontId="9" fillId="5" borderId="1" xfId="0" applyFont="1" applyFill="1" applyBorder="1" applyProtection="1">
      <protection locked="0"/>
    </xf>
    <xf numFmtId="0" fontId="9" fillId="5" borderId="1" xfId="0" applyFont="1" applyFill="1" applyBorder="1" applyAlignment="1" applyProtection="1">
      <alignment horizontal="center"/>
      <protection locked="0"/>
    </xf>
    <xf numFmtId="165" fontId="0" fillId="0" borderId="0" xfId="0" applyNumberFormat="1"/>
    <xf numFmtId="0" fontId="2" fillId="0" borderId="0" xfId="0" applyFont="1"/>
    <xf numFmtId="0" fontId="0" fillId="3" borderId="1" xfId="0" applyFill="1" applyBorder="1"/>
    <xf numFmtId="0" fontId="2" fillId="3" borderId="2" xfId="0" applyFont="1" applyFill="1" applyBorder="1"/>
    <xf numFmtId="0" fontId="0" fillId="3" borderId="2" xfId="0" applyFill="1" applyBorder="1"/>
    <xf numFmtId="15" fontId="0" fillId="2" borderId="1" xfId="0" applyNumberFormat="1" applyFill="1" applyBorder="1"/>
    <xf numFmtId="3" fontId="0" fillId="2" borderId="1" xfId="0" applyNumberFormat="1" applyFill="1" applyBorder="1"/>
    <xf numFmtId="164" fontId="0" fillId="3" borderId="2" xfId="2" applyNumberFormat="1" applyFont="1" applyFill="1" applyBorder="1"/>
    <xf numFmtId="2" fontId="0" fillId="3" borderId="1" xfId="0" applyNumberFormat="1" applyFill="1" applyBorder="1"/>
    <xf numFmtId="1" fontId="0" fillId="2" borderId="1" xfId="0" applyNumberFormat="1" applyFill="1" applyBorder="1"/>
    <xf numFmtId="0" fontId="3" fillId="6" borderId="0" xfId="0" applyFont="1" applyFill="1"/>
    <xf numFmtId="2" fontId="3" fillId="3" borderId="0" xfId="0" applyNumberFormat="1" applyFont="1" applyFill="1"/>
    <xf numFmtId="3" fontId="1" fillId="2" borderId="1" xfId="0" applyNumberFormat="1" applyFont="1" applyFill="1" applyBorder="1"/>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r>
              <a:rPr lang="en-US" sz="2400" b="1"/>
              <a:t>Overall Carbon Footprint</a:t>
            </a:r>
          </a:p>
        </c:rich>
      </c:tx>
      <c:layout>
        <c:manualLayout>
          <c:xMode val="edge"/>
          <c:yMode val="edge"/>
          <c:x val="0.33671799373679145"/>
          <c:y val="3.3333333333333333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ofPieChart>
        <c:ofPieType val="bar"/>
        <c:varyColors val="1"/>
        <c:ser>
          <c:idx val="0"/>
          <c:order val="0"/>
          <c:dPt>
            <c:idx val="0"/>
            <c:bubble3D val="0"/>
            <c:spPr>
              <a:solidFill>
                <a:srgbClr val="FFC000"/>
              </a:solidFill>
              <a:ln w="19050">
                <a:solidFill>
                  <a:schemeClr val="lt1"/>
                </a:solidFill>
              </a:ln>
              <a:effectLst/>
            </c:spPr>
            <c:extLst>
              <c:ext xmlns:c16="http://schemas.microsoft.com/office/drawing/2014/chart" uri="{C3380CC4-5D6E-409C-BE32-E72D297353CC}">
                <c16:uniqueId val="{00000001-26DB-4F23-A1EC-3B81513DDA96}"/>
              </c:ext>
            </c:extLst>
          </c:dPt>
          <c:dPt>
            <c:idx val="1"/>
            <c:bubble3D val="0"/>
            <c:spPr>
              <a:solidFill>
                <a:srgbClr val="0070C0"/>
              </a:solidFill>
              <a:ln w="19050">
                <a:solidFill>
                  <a:schemeClr val="lt1"/>
                </a:solidFill>
              </a:ln>
              <a:effectLst/>
            </c:spPr>
            <c:extLst>
              <c:ext xmlns:c16="http://schemas.microsoft.com/office/drawing/2014/chart" uri="{C3380CC4-5D6E-409C-BE32-E72D297353CC}">
                <c16:uniqueId val="{00000003-26DB-4F23-A1EC-3B81513DDA9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6DB-4F23-A1EC-3B81513DDA96}"/>
              </c:ext>
            </c:extLst>
          </c:dPt>
          <c:dPt>
            <c:idx val="3"/>
            <c:bubble3D val="0"/>
            <c:spPr>
              <a:solidFill>
                <a:srgbClr val="7030A0"/>
              </a:solidFill>
              <a:ln w="19050">
                <a:solidFill>
                  <a:schemeClr val="lt1"/>
                </a:solidFill>
              </a:ln>
              <a:effectLst/>
            </c:spPr>
            <c:extLst>
              <c:ext xmlns:c16="http://schemas.microsoft.com/office/drawing/2014/chart" uri="{C3380CC4-5D6E-409C-BE32-E72D297353CC}">
                <c16:uniqueId val="{00000007-26DB-4F23-A1EC-3B81513DDA96}"/>
              </c:ext>
            </c:extLst>
          </c:dPt>
          <c:dPt>
            <c:idx val="4"/>
            <c:bubble3D val="0"/>
            <c:spPr>
              <a:solidFill>
                <a:srgbClr val="C00000"/>
              </a:solidFill>
              <a:ln w="19050">
                <a:solidFill>
                  <a:schemeClr val="lt1"/>
                </a:solidFill>
              </a:ln>
              <a:effectLst/>
            </c:spPr>
            <c:extLst>
              <c:ext xmlns:c16="http://schemas.microsoft.com/office/drawing/2014/chart" uri="{C3380CC4-5D6E-409C-BE32-E72D297353CC}">
                <c16:uniqueId val="{00000009-26DB-4F23-A1EC-3B81513DDA96}"/>
              </c:ext>
            </c:extLst>
          </c:dPt>
          <c:dPt>
            <c:idx val="5"/>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B-26DB-4F23-A1EC-3B81513DDA96}"/>
              </c:ext>
            </c:extLst>
          </c:dPt>
          <c:dPt>
            <c:idx val="6"/>
            <c:bubble3D val="0"/>
            <c:spPr>
              <a:solidFill>
                <a:srgbClr val="C00000"/>
              </a:solidFill>
              <a:ln w="19050">
                <a:solidFill>
                  <a:schemeClr val="lt1"/>
                </a:solidFill>
              </a:ln>
              <a:effectLst/>
            </c:spPr>
            <c:extLst>
              <c:ext xmlns:c16="http://schemas.microsoft.com/office/drawing/2014/chart" uri="{C3380CC4-5D6E-409C-BE32-E72D297353CC}">
                <c16:uniqueId val="{0000000D-26DB-4F23-A1EC-3B81513DDA9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276-4CA4-BB1F-E3F384047FAE}"/>
              </c:ext>
            </c:extLst>
          </c:dPt>
          <c:dLbls>
            <c:dLbl>
              <c:idx val="4"/>
              <c:layout>
                <c:manualLayout>
                  <c:x val="-9.2823440776225091E-2"/>
                  <c:y val="-2.3809523809523812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6DB-4F23-A1EC-3B81513DDA96}"/>
                </c:ext>
              </c:extLst>
            </c:dLbl>
            <c:dLbl>
              <c:idx val="5"/>
              <c:layout>
                <c:manualLayout>
                  <c:x val="-8.1268134495141142E-2"/>
                  <c:y val="-2.3809523809523812E-3"/>
                </c:manualLayout>
              </c:layout>
              <c:showLegendKey val="0"/>
              <c:showVal val="1"/>
              <c:showCatName val="1"/>
              <c:showSerName val="0"/>
              <c:showPercent val="0"/>
              <c:showBubbleSize val="0"/>
              <c:extLst>
                <c:ext xmlns:c15="http://schemas.microsoft.com/office/drawing/2012/chart" uri="{CE6537A1-D6FC-4f65-9D91-7224C49458BB}">
                  <c15:layout>
                    <c:manualLayout>
                      <c:w val="0.19621349702190294"/>
                      <c:h val="8.8523809523809519E-2"/>
                    </c:manualLayout>
                  </c15:layout>
                </c:ext>
                <c:ext xmlns:c16="http://schemas.microsoft.com/office/drawing/2014/chart" uri="{C3380CC4-5D6E-409C-BE32-E72D297353CC}">
                  <c16:uniqueId val="{0000000B-26DB-4F23-A1EC-3B81513DDA96}"/>
                </c:ext>
              </c:extLst>
            </c:dLbl>
            <c:dLbl>
              <c:idx val="6"/>
              <c:layout>
                <c:manualLayout>
                  <c:x val="-0.10002231937863525"/>
                  <c:y val="-2.3809523809524683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6DB-4F23-A1EC-3B81513DDA96}"/>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SUMMARY!$B$3:$B$9</c:f>
              <c:strCache>
                <c:ptCount val="7"/>
                <c:pt idx="0">
                  <c:v>Heating</c:v>
                </c:pt>
                <c:pt idx="1">
                  <c:v>Electricity</c:v>
                </c:pt>
                <c:pt idx="2">
                  <c:v>Food</c:v>
                </c:pt>
                <c:pt idx="3">
                  <c:v>Vans</c:v>
                </c:pt>
                <c:pt idx="4">
                  <c:v>Travel August</c:v>
                </c:pt>
                <c:pt idx="5">
                  <c:v>Travel Christmas</c:v>
                </c:pt>
                <c:pt idx="6">
                  <c:v>Travel return</c:v>
                </c:pt>
              </c:strCache>
            </c:strRef>
          </c:cat>
          <c:val>
            <c:numRef>
              <c:f>SUMMARY!$C$3:$C$9</c:f>
              <c:numCache>
                <c:formatCode>0.00</c:formatCode>
                <c:ptCount val="7"/>
                <c:pt idx="0">
                  <c:v>38.875520000000002</c:v>
                </c:pt>
                <c:pt idx="1">
                  <c:v>0.378</c:v>
                </c:pt>
                <c:pt idx="2">
                  <c:v>10.7954896</c:v>
                </c:pt>
                <c:pt idx="3">
                  <c:v>0.51078400000000002</c:v>
                </c:pt>
                <c:pt idx="4">
                  <c:v>6.2364497593439516</c:v>
                </c:pt>
                <c:pt idx="5">
                  <c:v>6.5623613698315051</c:v>
                </c:pt>
                <c:pt idx="6">
                  <c:v>6.2364497593439516</c:v>
                </c:pt>
              </c:numCache>
            </c:numRef>
          </c:val>
          <c:extLst>
            <c:ext xmlns:c16="http://schemas.microsoft.com/office/drawing/2014/chart" uri="{C3380CC4-5D6E-409C-BE32-E72D297353CC}">
              <c16:uniqueId val="{00000000-3F9D-486D-82E5-A08F511DCCE6}"/>
            </c:ext>
          </c:extLst>
        </c:ser>
        <c:dLbls>
          <c:showLegendKey val="0"/>
          <c:showVal val="0"/>
          <c:showCatName val="0"/>
          <c:showSerName val="0"/>
          <c:showPercent val="0"/>
          <c:showBubbleSize val="0"/>
          <c:showLeaderLines val="1"/>
        </c:dLbls>
        <c:gapWidth val="100"/>
        <c:splitType val="pos"/>
        <c:splitPos val="3"/>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0"/>
    <c:plotArea>
      <c:layout/>
      <c:barChart>
        <c:barDir val="col"/>
        <c:grouping val="clustered"/>
        <c:varyColors val="0"/>
        <c:dLbls>
          <c:showLegendKey val="0"/>
          <c:showVal val="0"/>
          <c:showCatName val="0"/>
          <c:showSerName val="0"/>
          <c:showPercent val="0"/>
          <c:showBubbleSize val="0"/>
        </c:dLbls>
        <c:gapWidth val="150"/>
        <c:axId val="1"/>
        <c:axId val="2"/>
      </c:barChart>
      <c:catAx>
        <c:axId val="1"/>
        <c:scaling>
          <c:orientation val="minMax"/>
        </c:scaling>
        <c:delete val="0"/>
        <c:axPos val="b"/>
        <c:majorTickMark val="out"/>
        <c:minorTickMark val="none"/>
        <c:tickLblPos val="nextTo"/>
        <c:crossAx val="2"/>
        <c:crosses val="autoZero"/>
        <c:auto val="1"/>
        <c:lblAlgn val="ctr"/>
        <c:lblOffset val="100"/>
        <c:noMultiLvlLbl val="0"/>
      </c:catAx>
      <c:valAx>
        <c:axId val="2"/>
        <c:scaling>
          <c:orientation val="minMax"/>
        </c:scaling>
        <c:delete val="0"/>
        <c:axPos val="l"/>
        <c:majorGridlines/>
        <c:majorTickMark val="out"/>
        <c:minorTickMark val="none"/>
        <c:tickLblPos val="nextTo"/>
        <c:crossAx val="1"/>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size">
        <cx:f>_xlchart.v1.1</cx:f>
      </cx:numDim>
    </cx:data>
  </cx:chartData>
  <cx:chart>
    <cx:title pos="t" align="ctr" overlay="0">
      <cx:tx>
        <cx:txData>
          <cx:v>Individual emissions (kg CO2) Travel August </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Calibri" panose="020F0502020204030204"/>
            </a:rPr>
            <a:t>Individual emissions (kg CO2) Travel August </a:t>
          </a:r>
        </a:p>
      </cx:txPr>
    </cx:title>
    <cx:plotArea>
      <cx:plotAreaRegion>
        <cx:series layoutId="treemap" uniqueId="{9DCAED34-E4A6-4416-8435-412513ADCF54}">
          <cx:tx>
            <cx:txData>
              <cx:f>_xlchart.v1.0</cx:f>
              <cx:v> Total CO2 (kg) </cx:v>
            </cx:txData>
          </cx:tx>
          <cx:dataLabels>
            <cx:visibility seriesName="0" categoryName="0" value="1"/>
            <cx:separator>, </cx:separator>
          </cx:dataLabels>
          <cx:dataId val="0"/>
          <cx:layoutPr/>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309FEA9-263B-4D05-84F6-FBD62D942330}">
  <sheetPr>
    <tabColor theme="4" tint="0.39997558519241921"/>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microsoft.com/office/2014/relationships/chartEx" Target="../charts/chartEx1.xml"/></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xdr:from>
      <xdr:col>1</xdr:col>
      <xdr:colOff>7620</xdr:colOff>
      <xdr:row>1</xdr:row>
      <xdr:rowOff>15240</xdr:rowOff>
    </xdr:from>
    <xdr:to>
      <xdr:col>15</xdr:col>
      <xdr:colOff>601980</xdr:colOff>
      <xdr:row>62</xdr:row>
      <xdr:rowOff>7620</xdr:rowOff>
    </xdr:to>
    <xdr:sp macro="" textlink="">
      <xdr:nvSpPr>
        <xdr:cNvPr id="2" name="TextBox 1">
          <a:extLst>
            <a:ext uri="{FF2B5EF4-FFF2-40B4-BE49-F238E27FC236}">
              <a16:creationId xmlns:a16="http://schemas.microsoft.com/office/drawing/2014/main" id="{F8CFF5C6-A581-4584-A88D-1BB23499CE8E}"/>
            </a:ext>
          </a:extLst>
        </xdr:cNvPr>
        <xdr:cNvSpPr txBox="1"/>
      </xdr:nvSpPr>
      <xdr:spPr>
        <a:xfrm>
          <a:off x="617220" y="198120"/>
          <a:ext cx="9128760" cy="111480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t>Welcome to the UWC</a:t>
          </a:r>
          <a:r>
            <a:rPr lang="en-GB" sz="1200" b="1" baseline="0"/>
            <a:t> Carbon Monitoring Tool spreadsheet version 1.0</a:t>
          </a:r>
          <a:br>
            <a:rPr lang="en-GB" sz="1200" b="0" baseline="0"/>
          </a:br>
          <a:r>
            <a:rPr lang="en-GB" sz="1200" b="0" baseline="0"/>
            <a:t>by Tobi Kellner &lt;tobi.kellner@uwcrobertboschcollege.de&gt; </a:t>
          </a:r>
        </a:p>
        <a:p>
          <a:endParaRPr lang="en-GB" sz="1200" b="0" baseline="0"/>
        </a:p>
        <a:p>
          <a:endParaRPr lang="en-GB" sz="1200" b="0" baseline="0"/>
        </a:p>
        <a:p>
          <a:endParaRPr lang="en-GB" sz="1200" b="1" baseline="0"/>
        </a:p>
        <a:p>
          <a:r>
            <a:rPr lang="en-GB" sz="1200" b="1" baseline="0"/>
            <a:t>                           License: </a:t>
          </a:r>
          <a:r>
            <a:rPr lang="en-GB" sz="1100" b="1" i="0">
              <a:solidFill>
                <a:schemeClr val="dk1"/>
              </a:solidFill>
              <a:effectLst/>
              <a:latin typeface="+mn-lt"/>
              <a:ea typeface="+mn-ea"/>
              <a:cs typeface="+mn-cs"/>
            </a:rPr>
            <a:t>Attribution-NonCommercial-ShareAlike - feel free to share</a:t>
          </a:r>
          <a:r>
            <a:rPr lang="en-GB" sz="1100" b="1" i="0" baseline="0">
              <a:solidFill>
                <a:schemeClr val="dk1"/>
              </a:solidFill>
              <a:effectLst/>
              <a:latin typeface="+mn-lt"/>
              <a:ea typeface="+mn-ea"/>
              <a:cs typeface="+mn-cs"/>
            </a:rPr>
            <a:t> and modify this document non-commercially as long as you credit me and share your work under the same terms. And if you make some useful additions then it would be useful to let me know!</a:t>
          </a:r>
          <a:endParaRPr lang="en-GB" sz="1200" b="1" baseline="0"/>
        </a:p>
        <a:p>
          <a:endParaRPr lang="en-GB" sz="1200" b="0"/>
        </a:p>
        <a:p>
          <a:r>
            <a:rPr lang="en-GB" sz="1200" b="1" i="1"/>
            <a:t>This tool helps</a:t>
          </a:r>
          <a:r>
            <a:rPr lang="en-GB" sz="1200" b="1" i="1" baseline="0"/>
            <a:t> calculate a school's CO2 emissions from activities such as use of heat &amp; electricity, staff &amp; student travel &amp; food</a:t>
          </a:r>
        </a:p>
        <a:p>
          <a:endParaRPr lang="en-GB" sz="1200" b="0" baseline="0"/>
        </a:p>
        <a:p>
          <a:r>
            <a:rPr kumimoji="0" lang="en-GB" sz="1200" b="0" i="0" u="none" strike="noStrike" kern="0" cap="none" spc="0" normalizeH="0" baseline="0" noProof="0">
              <a:ln>
                <a:noFill/>
              </a:ln>
              <a:solidFill>
                <a:schemeClr val="dk1"/>
              </a:solidFill>
              <a:effectLst/>
              <a:uLnTx/>
              <a:uFillTx/>
              <a:latin typeface="+mn-lt"/>
              <a:ea typeface="+mn-ea"/>
              <a:cs typeface="+mn-cs"/>
            </a:rPr>
            <a:t>Fields shaded                                     are </a:t>
          </a:r>
          <a:r>
            <a:rPr kumimoji="0" lang="en-GB" sz="1200" b="1" i="0" u="none" strike="noStrike" kern="0" cap="none" spc="0" normalizeH="0" baseline="0" noProof="0">
              <a:ln>
                <a:noFill/>
              </a:ln>
              <a:solidFill>
                <a:schemeClr val="dk1"/>
              </a:solidFill>
              <a:effectLst/>
              <a:uLnTx/>
              <a:uFillTx/>
              <a:latin typeface="+mn-lt"/>
              <a:ea typeface="+mn-ea"/>
              <a:cs typeface="+mn-cs"/>
            </a:rPr>
            <a:t>input fields</a:t>
          </a:r>
          <a:r>
            <a:rPr kumimoji="0" lang="en-GB" sz="1200" b="0" i="0" u="none" strike="noStrike" kern="0" cap="none" spc="0" normalizeH="0" baseline="0" noProof="0">
              <a:ln>
                <a:noFill/>
              </a:ln>
              <a:solidFill>
                <a:schemeClr val="dk1"/>
              </a:solidFill>
              <a:effectLst/>
              <a:uLnTx/>
              <a:uFillTx/>
              <a:latin typeface="+mn-lt"/>
              <a:ea typeface="+mn-ea"/>
              <a:cs typeface="+mn-cs"/>
            </a:rPr>
            <a:t>, you can enter values into them.</a:t>
          </a:r>
        </a:p>
        <a:p>
          <a:endParaRPr kumimoji="0" lang="en-GB" sz="1200" b="0" i="0" u="none" strike="noStrike" kern="0" cap="none" spc="0" normalizeH="0" baseline="0" noProof="0">
            <a:ln>
              <a:noFill/>
            </a:ln>
            <a:solidFill>
              <a:schemeClr val="dk1"/>
            </a:solidFill>
            <a:effectLst/>
            <a:uLnTx/>
            <a:uFillTx/>
            <a:latin typeface="+mn-lt"/>
            <a:ea typeface="+mn-ea"/>
            <a:cs typeface="+mn-cs"/>
          </a:endParaRPr>
        </a:p>
        <a:p>
          <a:endParaRPr kumimoji="0" lang="en-GB" sz="1200" b="0" i="0" u="none"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solidFill>
                <a:schemeClr val="dk1"/>
              </a:solidFill>
              <a:effectLst/>
              <a:latin typeface="+mn-lt"/>
              <a:ea typeface="+mn-ea"/>
              <a:cs typeface="+mn-cs"/>
            </a:rPr>
            <a:t>Fields shade       d                                are </a:t>
          </a:r>
          <a:r>
            <a:rPr lang="en-GB" sz="1200" b="1" i="0" baseline="0">
              <a:solidFill>
                <a:schemeClr val="dk1"/>
              </a:solidFill>
              <a:effectLst/>
              <a:latin typeface="+mn-lt"/>
              <a:ea typeface="+mn-ea"/>
              <a:cs typeface="+mn-cs"/>
            </a:rPr>
            <a:t>output fields</a:t>
          </a:r>
          <a:r>
            <a:rPr lang="en-GB" sz="1200" b="0" i="0" baseline="0">
              <a:solidFill>
                <a:schemeClr val="dk1"/>
              </a:solidFill>
              <a:effectLst/>
              <a:latin typeface="+mn-lt"/>
              <a:ea typeface="+mn-ea"/>
              <a:cs typeface="+mn-cs"/>
            </a:rPr>
            <a:t> which are filled automatically, e.g. by calculations. </a:t>
          </a:r>
          <a:r>
            <a:rPr lang="en-GB" sz="1200" b="1" i="0" baseline="0">
              <a:solidFill>
                <a:schemeClr val="dk1"/>
              </a:solidFill>
              <a:effectLst/>
              <a:latin typeface="+mn-lt"/>
              <a:ea typeface="+mn-ea"/>
              <a:cs typeface="+mn-cs"/>
            </a:rPr>
            <a:t>Do not enter values into them!</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0" i="0" baseline="0">
              <a:solidFill>
                <a:schemeClr val="dk1"/>
              </a:solidFill>
              <a:effectLst/>
              <a:latin typeface="+mn-lt"/>
              <a:ea typeface="+mn-ea"/>
              <a:cs typeface="+mn-cs"/>
            </a:rPr>
            <a:t>The tab 		 contains constants such as emissions factors for different fuels and modes of transport. These form the basis of the carbon footprint calculations. You can add values (e.g. additional heating fuels) or change values.</a:t>
          </a:r>
        </a:p>
        <a:p>
          <a:pPr marL="0" marR="0" lvl="0" indent="0" defTabSz="914400" eaLnBrk="1" fontAlgn="auto" latinLnBrk="0" hangingPunct="1">
            <a:lnSpc>
              <a:spcPct val="100000"/>
            </a:lnSpc>
            <a:spcBef>
              <a:spcPts val="0"/>
            </a:spcBef>
            <a:spcAft>
              <a:spcPts val="0"/>
            </a:spcAft>
            <a:buClrTx/>
            <a:buSzTx/>
            <a:buFontTx/>
            <a:buNone/>
            <a:tabLst/>
            <a:defRPr/>
          </a:pPr>
          <a:r>
            <a:rPr lang="en-GB" sz="1200" b="1" i="0" baseline="0">
              <a:solidFill>
                <a:schemeClr val="dk1"/>
              </a:solidFill>
              <a:effectLst/>
              <a:latin typeface="+mn-lt"/>
              <a:ea typeface="+mn-ea"/>
              <a:cs typeface="+mn-cs"/>
            </a:rPr>
            <a:t>Note</a:t>
          </a:r>
          <a:r>
            <a:rPr lang="en-GB" sz="1200" b="0" i="0" baseline="0">
              <a:solidFill>
                <a:schemeClr val="dk1"/>
              </a:solidFill>
              <a:effectLst/>
              <a:latin typeface="+mn-lt"/>
              <a:ea typeface="+mn-ea"/>
              <a:cs typeface="+mn-cs"/>
            </a:rPr>
            <a:t>: It is important that entries use the exact words and spelling found in the Lookup values table.</a:t>
          </a:r>
          <a:br>
            <a:rPr lang="en-GB" sz="1200" b="0" i="0" baseline="0">
              <a:solidFill>
                <a:schemeClr val="dk1"/>
              </a:solidFill>
              <a:effectLst/>
              <a:latin typeface="+mn-lt"/>
              <a:ea typeface="+mn-ea"/>
              <a:cs typeface="+mn-cs"/>
            </a:rPr>
          </a:br>
          <a:r>
            <a:rPr lang="en-GB" sz="1200" b="0" i="0" baseline="0">
              <a:solidFill>
                <a:schemeClr val="dk1"/>
              </a:solidFill>
              <a:effectLst/>
              <a:latin typeface="+mn-lt"/>
              <a:ea typeface="+mn-ea"/>
              <a:cs typeface="+mn-cs"/>
            </a:rPr>
            <a:t>For example, if the entry in Lookup values is "bike" then the formula will not work with an entry "bikes" or "bicycle".</a:t>
          </a:r>
          <a:endParaRPr lang="en-GB" sz="1200" b="1" i="0" baseline="0">
            <a:solidFill>
              <a:schemeClr val="dk1"/>
            </a:solidFill>
            <a:effectLst/>
            <a:latin typeface="+mn-lt"/>
            <a:ea typeface="+mn-ea"/>
            <a:cs typeface="+mn-cs"/>
          </a:endParaRPr>
        </a:p>
        <a:p>
          <a:endParaRPr kumimoji="0" lang="en-GB"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en-GB" sz="2000" b="1" i="0" u="none" strike="noStrike" kern="0" cap="none" spc="0" normalizeH="0" baseline="0" noProof="0">
              <a:ln>
                <a:noFill/>
              </a:ln>
              <a:solidFill>
                <a:prstClr val="black"/>
              </a:solidFill>
              <a:effectLst/>
              <a:uLnTx/>
              <a:uFillTx/>
              <a:latin typeface="+mn-lt"/>
              <a:ea typeface="+mn-ea"/>
              <a:cs typeface="+mn-cs"/>
            </a:rPr>
          </a:br>
          <a:r>
            <a:rPr kumimoji="0" lang="en-GB" sz="2000" b="1" i="0" u="none" strike="noStrike" kern="0" cap="none" spc="0" normalizeH="0" baseline="0" noProof="0">
              <a:ln>
                <a:noFill/>
              </a:ln>
              <a:solidFill>
                <a:prstClr val="black"/>
              </a:solidFill>
              <a:effectLst/>
              <a:uLnTx/>
              <a:uFillTx/>
              <a:latin typeface="+mn-lt"/>
              <a:ea typeface="+mn-ea"/>
              <a:cs typeface="+mn-cs"/>
            </a:rPr>
            <a:t>Frequently Asked Questions on Travel Footprinting</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Q: Doesn't it depend on how full the train/bus/plane is?</a:t>
          </a:r>
          <a:br>
            <a:rPr kumimoji="0" lang="en-GB" sz="1200" b="1" i="0" u="none" strike="noStrike" kern="0" cap="none" spc="0" normalizeH="0" baseline="0" noProof="0">
              <a:ln>
                <a:noFill/>
              </a:ln>
              <a:solidFill>
                <a:prstClr val="black"/>
              </a:solidFill>
              <a:effectLst/>
              <a:uLnTx/>
              <a:uFillTx/>
              <a:latin typeface="+mn-lt"/>
              <a:ea typeface="+mn-ea"/>
              <a:cs typeface="+mn-cs"/>
            </a:rPr>
          </a:br>
          <a:r>
            <a:rPr kumimoji="0" lang="en-GB" sz="1200" b="1" i="0" u="none" strike="noStrike" kern="0" cap="none" spc="0" normalizeH="0" baseline="0" noProof="0">
              <a:ln>
                <a:noFill/>
              </a:ln>
              <a:solidFill>
                <a:prstClr val="black"/>
              </a:solidFill>
              <a:effectLst/>
              <a:uLnTx/>
              <a:uFillTx/>
              <a:latin typeface="+mn-lt"/>
              <a:ea typeface="+mn-ea"/>
              <a:cs typeface="+mn-cs"/>
            </a:rPr>
            <a:t>A: The figures are based on average occupancy rates for planes and trains.</a:t>
          </a:r>
          <a:r>
            <a:rPr kumimoji="0" lang="en-GB" sz="1200" b="0" i="0" u="none" strike="noStrike" kern="0" cap="none" spc="0" normalizeH="0" baseline="0" noProof="0">
              <a:ln>
                <a:noFill/>
              </a:ln>
              <a:solidFill>
                <a:prstClr val="black"/>
              </a:solidFill>
              <a:effectLst/>
              <a:uLnTx/>
              <a:uFillTx/>
              <a:latin typeface="+mn-lt"/>
              <a:ea typeface="+mn-ea"/>
              <a:cs typeface="+mn-cs"/>
            </a:rPr>
            <a:t> Note the values for coach/bus assume a chartered coach with a high occupancy rate (e.g. class trip). Commercial long distance coach operators (e.g. Flixbus) may have a higher footprint as occupancy is lower</a:t>
          </a:r>
          <a:endParaRPr kumimoji="0" lang="en-GB" sz="1200" b="1" i="0" u="none" strike="noStrike" kern="0" cap="none" spc="0" normalizeH="0" baseline="0" noProof="0">
            <a:ln>
              <a:noFill/>
            </a:ln>
            <a:solidFill>
              <a:prstClr val="black"/>
            </a:solidFill>
            <a:effectLst/>
            <a:uLnTx/>
            <a:uFillTx/>
            <a:latin typeface="+mn-lt"/>
            <a:ea typeface="+mn-ea"/>
            <a:cs typeface="+mn-cs"/>
          </a:endParaRPr>
        </a:p>
        <a:p>
          <a:endParaRPr kumimoji="0" lang="en-GB" sz="1200" b="1" i="0" u="none" strike="noStrike" kern="0" cap="none" spc="0" normalizeH="0" baseline="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a:ln>
                <a:noFill/>
              </a:ln>
              <a:solidFill>
                <a:prstClr val="black"/>
              </a:solidFill>
              <a:effectLst/>
              <a:uLnTx/>
              <a:uFillTx/>
              <a:latin typeface="+mn-lt"/>
              <a:ea typeface="+mn-ea"/>
              <a:cs typeface="+mn-cs"/>
            </a:rPr>
            <a:t>Q: The figures for plane travel must be wrong. Planes are more fuel efficient than cars.</a:t>
          </a:r>
          <a:br>
            <a:rPr kumimoji="0" lang="en-GB" sz="1200" b="1" i="0" u="none" strike="noStrike" kern="0" cap="none" spc="0" normalizeH="0" baseline="0">
              <a:ln>
                <a:noFill/>
              </a:ln>
              <a:solidFill>
                <a:prstClr val="black"/>
              </a:solidFill>
              <a:effectLst/>
              <a:uLnTx/>
              <a:uFillTx/>
              <a:latin typeface="+mn-lt"/>
              <a:ea typeface="+mn-ea"/>
              <a:cs typeface="+mn-cs"/>
            </a:rPr>
          </a:br>
          <a:r>
            <a:rPr kumimoji="0" lang="en-GB" sz="1200" b="1" i="0" u="none" strike="noStrike" kern="0" cap="none" spc="0" normalizeH="0" baseline="0">
              <a:ln>
                <a:noFill/>
              </a:ln>
              <a:solidFill>
                <a:prstClr val="black"/>
              </a:solidFill>
              <a:effectLst/>
              <a:uLnTx/>
              <a:uFillTx/>
              <a:latin typeface="+mn-lt"/>
              <a:ea typeface="+mn-ea"/>
              <a:cs typeface="+mn-cs"/>
            </a:rPr>
            <a:t>A: The figures are correct.</a:t>
          </a:r>
          <a:r>
            <a:rPr kumimoji="0" lang="en-GB" sz="1200" b="0" i="0" u="none" strike="noStrike" kern="0" cap="none" spc="0" normalizeH="0" baseline="0">
              <a:ln>
                <a:noFill/>
              </a:ln>
              <a:solidFill>
                <a:prstClr val="black"/>
              </a:solidFill>
              <a:effectLst/>
              <a:uLnTx/>
              <a:uFillTx/>
              <a:latin typeface="+mn-lt"/>
              <a:ea typeface="+mn-ea"/>
              <a:cs typeface="+mn-cs"/>
            </a:rPr>
            <a:t> It is true that a fully occupied modern plane needs less fuel per passenger-kilometre than a car. However, the figures used by UBA take into consideration three extra factors:</a:t>
          </a:r>
          <a:br>
            <a:rPr kumimoji="0" lang="en-GB" sz="1200" b="0" i="0" u="none" strike="noStrike" kern="0" cap="none" spc="0" normalizeH="0" baseline="0">
              <a:ln>
                <a:noFill/>
              </a:ln>
              <a:solidFill>
                <a:prstClr val="black"/>
              </a:solidFill>
              <a:effectLst/>
              <a:uLnTx/>
              <a:uFillTx/>
              <a:latin typeface="+mn-lt"/>
              <a:ea typeface="+mn-ea"/>
              <a:cs typeface="+mn-cs"/>
            </a:rPr>
          </a:br>
          <a:r>
            <a:rPr kumimoji="0" lang="en-GB" sz="1200" b="0" i="0" u="none" strike="noStrike" kern="0" cap="none" spc="0" normalizeH="0" baseline="0">
              <a:ln>
                <a:noFill/>
              </a:ln>
              <a:solidFill>
                <a:prstClr val="black"/>
              </a:solidFill>
              <a:effectLst/>
              <a:uLnTx/>
              <a:uFillTx/>
              <a:latin typeface="+mn-lt"/>
              <a:ea typeface="+mn-ea"/>
              <a:cs typeface="+mn-cs"/>
            </a:rPr>
            <a:t>1) Emissions at higher altitudes have an additional climate impact. The exact magnitude is subject of ongoing scientific research, but often a factor of 2 is used (see </a:t>
          </a:r>
          <a:r>
            <a:rPr lang="en-GB" sz="1200">
              <a:hlinkClick xmlns:r="http://schemas.openxmlformats.org/officeDocument/2006/relationships" r:id=""/>
            </a:rPr>
            <a:t>https://co2offsetresearch.org/PDF/SEI_Air_Travel_Emissions_Paper2_June_09.pdf, </a:t>
          </a:r>
          <a:r>
            <a:rPr kumimoji="0" lang="en-GB" sz="1200" b="0" i="0" u="none" strike="noStrike" kern="0" cap="none" spc="0" normalizeH="0" baseline="0">
              <a:ln>
                <a:noFill/>
              </a:ln>
              <a:solidFill>
                <a:prstClr val="black"/>
              </a:solidFill>
              <a:effectLst/>
              <a:uLnTx/>
              <a:uFillTx/>
              <a:latin typeface="+mn-lt"/>
              <a:ea typeface="+mn-ea"/>
              <a:cs typeface="+mn-cs"/>
            </a:rPr>
            <a:t>for more info read</a:t>
          </a:r>
          <a:br>
            <a:rPr lang="en-GB" sz="1200">
              <a:hlinkClick xmlns:r="http://schemas.openxmlformats.org/officeDocument/2006/relationships" r:id=""/>
            </a:rPr>
          </a:br>
          <a:r>
            <a:rPr lang="en-GB" sz="1200">
              <a:hlinkClick xmlns:r="http://schemas.openxmlformats.org/officeDocument/2006/relationships" r:id=""/>
            </a:rPr>
            <a:t>https://www.carbonbrief.org/explainer-challenge-tackling-aviations-non-co2-emissions</a:t>
          </a:r>
          <a:r>
            <a:rPr lang="en-GB" sz="1200"/>
            <a:t>) - </a:t>
          </a:r>
          <a:r>
            <a:rPr lang="en-GB" sz="1200" b="1" i="1"/>
            <a:t>see graphic</a:t>
          </a:r>
          <a:r>
            <a:rPr lang="en-GB" sz="1200" b="1" i="1" baseline="0"/>
            <a:t> below!</a:t>
          </a:r>
          <a:br>
            <a:rPr kumimoji="0" lang="en-GB" sz="1200" b="0" i="0" u="none" strike="noStrike" kern="0" cap="none" spc="0" normalizeH="0" baseline="0">
              <a:ln>
                <a:noFill/>
              </a:ln>
              <a:solidFill>
                <a:prstClr val="black"/>
              </a:solidFill>
              <a:effectLst/>
              <a:uLnTx/>
              <a:uFillTx/>
              <a:latin typeface="+mn-lt"/>
              <a:ea typeface="+mn-ea"/>
              <a:cs typeface="+mn-cs"/>
            </a:rPr>
          </a:br>
          <a:r>
            <a:rPr kumimoji="0" lang="en-GB" sz="1200" b="0" i="0" u="none" strike="noStrike" kern="0" cap="none" spc="0" normalizeH="0" baseline="0">
              <a:ln>
                <a:noFill/>
              </a:ln>
              <a:solidFill>
                <a:prstClr val="black"/>
              </a:solidFill>
              <a:effectLst/>
              <a:uLnTx/>
              <a:uFillTx/>
              <a:latin typeface="+mn-lt"/>
              <a:ea typeface="+mn-ea"/>
              <a:cs typeface="+mn-cs"/>
            </a:rPr>
            <a:t>2) Planes are much less fuel efficient during take-off and landing. This plays a larger role for short-haul flights</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0" i="0" u="none" strike="noStrike" kern="0" cap="none" spc="0" normalizeH="0" baseline="0">
              <a:ln>
                <a:noFill/>
              </a:ln>
              <a:solidFill>
                <a:prstClr val="black"/>
              </a:solidFill>
              <a:effectLst/>
              <a:uLnTx/>
              <a:uFillTx/>
              <a:latin typeface="+mn-lt"/>
              <a:ea typeface="+mn-ea"/>
              <a:cs typeface="+mn-cs"/>
            </a:rPr>
            <a:t>3) Plane occupancy is not 100% - not all seats are filled</a:t>
          </a: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2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GB" sz="1200" b="1" i="0" u="none" strike="noStrike" kern="0" cap="none" spc="0" normalizeH="0" baseline="0" noProof="0">
              <a:ln>
                <a:noFill/>
              </a:ln>
              <a:solidFill>
                <a:prstClr val="black"/>
              </a:solidFill>
              <a:effectLst/>
              <a:uLnTx/>
              <a:uFillTx/>
              <a:latin typeface="+mn-lt"/>
              <a:ea typeface="+mn-ea"/>
              <a:cs typeface="+mn-cs"/>
            </a:rPr>
            <a:t>Q: Flying cannot be so bad, aviation accounts only for 2% of global CO2 emissions</a:t>
          </a:r>
          <a:br>
            <a:rPr kumimoji="0" lang="en-GB" sz="1200" b="1" i="0" u="none" strike="noStrike" kern="0" cap="none" spc="0" normalizeH="0" baseline="0" noProof="0">
              <a:ln>
                <a:noFill/>
              </a:ln>
              <a:solidFill>
                <a:prstClr val="black"/>
              </a:solidFill>
              <a:effectLst/>
              <a:uLnTx/>
              <a:uFillTx/>
              <a:latin typeface="+mn-lt"/>
              <a:ea typeface="+mn-ea"/>
              <a:cs typeface="+mn-cs"/>
            </a:rPr>
          </a:br>
          <a:r>
            <a:rPr kumimoji="0" lang="en-GB" sz="1200" b="1" i="0" u="none" strike="noStrike" kern="0" cap="none" spc="0" normalizeH="0" baseline="0" noProof="0">
              <a:ln>
                <a:noFill/>
              </a:ln>
              <a:solidFill>
                <a:prstClr val="black"/>
              </a:solidFill>
              <a:effectLst/>
              <a:uLnTx/>
              <a:uFillTx/>
              <a:latin typeface="+mn-lt"/>
              <a:ea typeface="+mn-ea"/>
              <a:cs typeface="+mn-cs"/>
            </a:rPr>
            <a:t>A: That's because most people don't fly.</a:t>
          </a:r>
          <a:r>
            <a:rPr kumimoji="0" lang="en-GB" sz="1200" b="0" i="0" u="none" strike="noStrike" kern="0" cap="none" spc="0" normalizeH="0" baseline="0" noProof="0">
              <a:ln>
                <a:noFill/>
              </a:ln>
              <a:solidFill>
                <a:prstClr val="black"/>
              </a:solidFill>
              <a:effectLst/>
              <a:uLnTx/>
              <a:uFillTx/>
              <a:latin typeface="+mn-lt"/>
              <a:ea typeface="+mn-ea"/>
              <a:cs typeface="+mn-cs"/>
            </a:rPr>
            <a:t> It is true that international aviation (i.e. not considering plane flights within countries) only accounts for a small fraction of global CO2 emissions. But this is because a vast majority of people worldwide fly very rarely or never. The majority of the word's population earns less than $10/day, lives in countries where trains and busses are significantly cheaper than flying, cannot afford long-distance holidays and does not have jobs that require frequent long-distance air travel. There are no exact figures on this, but in 2017 it was estimated that </a:t>
          </a:r>
          <a:r>
            <a:rPr kumimoji="0" lang="en-GB" sz="1200" b="1" i="1" u="none" strike="noStrike" kern="0" cap="none" spc="0" normalizeH="0" baseline="0" noProof="0">
              <a:ln>
                <a:noFill/>
              </a:ln>
              <a:solidFill>
                <a:prstClr val="black"/>
              </a:solidFill>
              <a:effectLst/>
              <a:uLnTx/>
              <a:uFillTx/>
              <a:latin typeface="+mn-lt"/>
              <a:ea typeface="+mn-ea"/>
              <a:cs typeface="+mn-cs"/>
            </a:rPr>
            <a:t>82% of people worldwide had never flown in their life</a:t>
          </a:r>
          <a:r>
            <a:rPr kumimoji="0" lang="en-GB" sz="1200" b="0" i="0" u="none" strike="noStrike" kern="0" cap="none" spc="0" normalizeH="0" baseline="0" noProof="0">
              <a:ln>
                <a:noFill/>
              </a:ln>
              <a:solidFill>
                <a:prstClr val="black"/>
              </a:solidFill>
              <a:effectLst/>
              <a:uLnTx/>
              <a:uFillTx/>
              <a:latin typeface="+mn-lt"/>
              <a:ea typeface="+mn-ea"/>
              <a:cs typeface="+mn-cs"/>
            </a:rPr>
            <a:t>. (</a:t>
          </a:r>
          <a:r>
            <a:rPr lang="en-GB" sz="1200">
              <a:hlinkClick xmlns:r="http://schemas.openxmlformats.org/officeDocument/2006/relationships" r:id=""/>
            </a:rPr>
            <a:t>https://www.huffpost.com/entry/fewer-than-18-of-people-h_b_12443062</a:t>
          </a:r>
          <a:r>
            <a:rPr lang="en-GB" sz="1200"/>
            <a:t>)</a:t>
          </a:r>
          <a:br>
            <a:rPr kumimoji="0" lang="en-GB" sz="1200" b="0" i="0" u="none" strike="noStrike" kern="0" cap="none" spc="0" normalizeH="0" baseline="0" noProof="0">
              <a:ln>
                <a:noFill/>
              </a:ln>
              <a:solidFill>
                <a:prstClr val="black"/>
              </a:solidFill>
              <a:effectLst/>
              <a:uLnTx/>
              <a:uFillTx/>
              <a:latin typeface="+mn-lt"/>
              <a:ea typeface="+mn-ea"/>
              <a:cs typeface="+mn-cs"/>
            </a:rPr>
          </a:br>
          <a:r>
            <a:rPr kumimoji="0" lang="en-GB" sz="1200" b="0" i="0" u="none" strike="noStrike" kern="0" cap="none" spc="0" normalizeH="0" baseline="0" noProof="0">
              <a:ln>
                <a:noFill/>
              </a:ln>
              <a:solidFill>
                <a:prstClr val="black"/>
              </a:solidFill>
              <a:effectLst/>
              <a:uLnTx/>
              <a:uFillTx/>
              <a:latin typeface="+mn-lt"/>
              <a:ea typeface="+mn-ea"/>
              <a:cs typeface="+mn-cs"/>
            </a:rPr>
            <a:t> </a:t>
          </a:r>
          <a:r>
            <a:rPr kumimoji="0" lang="en-GB" sz="1200" b="1" i="1" u="none" strike="noStrike" kern="0" cap="none" spc="0" normalizeH="0" baseline="0" noProof="0">
              <a:ln>
                <a:noFill/>
              </a:ln>
              <a:solidFill>
                <a:prstClr val="black"/>
              </a:solidFill>
              <a:effectLst/>
              <a:uLnTx/>
              <a:uFillTx/>
              <a:latin typeface="+mn-lt"/>
              <a:ea typeface="+mn-ea"/>
              <a:cs typeface="+mn-cs"/>
            </a:rPr>
            <a:t>If you do fly, it makes up a very large part of your personal carbon footprint. As flying becomes more affordable for more people worldwide, the share of global CO2 emissions will increase.</a:t>
          </a:r>
          <a:br>
            <a:rPr kumimoji="0" lang="en-GB" sz="1200" b="0" i="0" u="none" strike="noStrike" kern="0" cap="none" spc="0" normalizeH="0" baseline="0" noProof="0">
              <a:ln>
                <a:noFill/>
              </a:ln>
              <a:solidFill>
                <a:prstClr val="black"/>
              </a:solidFill>
              <a:effectLst/>
              <a:uLnTx/>
              <a:uFillTx/>
              <a:latin typeface="+mn-lt"/>
              <a:ea typeface="+mn-ea"/>
              <a:cs typeface="+mn-cs"/>
            </a:rPr>
          </a:br>
          <a:endParaRPr lang="en-GB" sz="1200" b="1">
            <a:solidFill>
              <a:srgbClr val="FF0000"/>
            </a:solidFill>
          </a:endParaRPr>
        </a:p>
      </xdr:txBody>
    </xdr:sp>
    <xdr:clientData/>
  </xdr:twoCellAnchor>
  <xdr:twoCellAnchor editAs="oneCell">
    <xdr:from>
      <xdr:col>0</xdr:col>
      <xdr:colOff>601981</xdr:colOff>
      <xdr:row>62</xdr:row>
      <xdr:rowOff>175260</xdr:rowOff>
    </xdr:from>
    <xdr:to>
      <xdr:col>13</xdr:col>
      <xdr:colOff>560713</xdr:colOff>
      <xdr:row>85</xdr:row>
      <xdr:rowOff>106680</xdr:rowOff>
    </xdr:to>
    <xdr:pic>
      <xdr:nvPicPr>
        <xdr:cNvPr id="5" name="Picture 4" descr="Image result for aviation global carbon emissions">
          <a:extLst>
            <a:ext uri="{FF2B5EF4-FFF2-40B4-BE49-F238E27FC236}">
              <a16:creationId xmlns:a16="http://schemas.microsoft.com/office/drawing/2014/main" id="{80BC44F4-C97E-44CA-9BCE-50ED7CF3C0C7}"/>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01981" y="11513820"/>
          <a:ext cx="7883532" cy="4137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144780</xdr:colOff>
      <xdr:row>5</xdr:row>
      <xdr:rowOff>64770</xdr:rowOff>
    </xdr:from>
    <xdr:to>
      <xdr:col>2</xdr:col>
      <xdr:colOff>373380</xdr:colOff>
      <xdr:row>6</xdr:row>
      <xdr:rowOff>186690</xdr:rowOff>
    </xdr:to>
    <xdr:pic>
      <xdr:nvPicPr>
        <xdr:cNvPr id="6" name="Picture 5" descr="https://licensebuttons.net/l/by-nc-sa/3.0/88x31.png">
          <a:extLst>
            <a:ext uri="{FF2B5EF4-FFF2-40B4-BE49-F238E27FC236}">
              <a16:creationId xmlns:a16="http://schemas.microsoft.com/office/drawing/2014/main" id="{2B41C03B-DF74-4EA1-B8B4-D68888DB2C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754380" y="1017270"/>
          <a:ext cx="83820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438150</xdr:colOff>
      <xdr:row>1</xdr:row>
      <xdr:rowOff>57150</xdr:rowOff>
    </xdr:from>
    <xdr:to>
      <xdr:col>15</xdr:col>
      <xdr:colOff>523875</xdr:colOff>
      <xdr:row>5</xdr:row>
      <xdr:rowOff>92242</xdr:rowOff>
    </xdr:to>
    <xdr:pic>
      <xdr:nvPicPr>
        <xdr:cNvPr id="8" name="Picture 7">
          <a:extLst>
            <a:ext uri="{FF2B5EF4-FFF2-40B4-BE49-F238E27FC236}">
              <a16:creationId xmlns:a16="http://schemas.microsoft.com/office/drawing/2014/main" id="{7C983FE7-DF91-4C71-9F34-DFDD9BA8CF8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43750" y="247650"/>
          <a:ext cx="2524125" cy="797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360045</xdr:colOff>
      <xdr:row>10</xdr:row>
      <xdr:rowOff>74295</xdr:rowOff>
    </xdr:from>
    <xdr:to>
      <xdr:col>4</xdr:col>
      <xdr:colOff>341163</xdr:colOff>
      <xdr:row>12</xdr:row>
      <xdr:rowOff>141032</xdr:rowOff>
    </xdr:to>
    <xdr:pic>
      <xdr:nvPicPr>
        <xdr:cNvPr id="3" name="Picture 2">
          <a:extLst>
            <a:ext uri="{FF2B5EF4-FFF2-40B4-BE49-F238E27FC236}">
              <a16:creationId xmlns:a16="http://schemas.microsoft.com/office/drawing/2014/main" id="{FE9E96B1-C83C-4F95-B431-7FF33820598D}"/>
            </a:ext>
          </a:extLst>
        </xdr:cNvPr>
        <xdr:cNvPicPr>
          <a:picLocks noChangeAspect="1"/>
        </xdr:cNvPicPr>
      </xdr:nvPicPr>
      <xdr:blipFill>
        <a:blip xmlns:r="http://schemas.openxmlformats.org/officeDocument/2006/relationships" r:embed="rId4"/>
        <a:stretch>
          <a:fillRect/>
        </a:stretch>
      </xdr:blipFill>
      <xdr:spPr>
        <a:xfrm>
          <a:off x="1579245" y="1979295"/>
          <a:ext cx="1200318" cy="447737"/>
        </a:xfrm>
        <a:prstGeom prst="rect">
          <a:avLst/>
        </a:prstGeom>
      </xdr:spPr>
    </xdr:pic>
    <xdr:clientData/>
  </xdr:twoCellAnchor>
  <xdr:twoCellAnchor editAs="oneCell">
    <xdr:from>
      <xdr:col>2</xdr:col>
      <xdr:colOff>371475</xdr:colOff>
      <xdr:row>13</xdr:row>
      <xdr:rowOff>83994</xdr:rowOff>
    </xdr:from>
    <xdr:to>
      <xdr:col>4</xdr:col>
      <xdr:colOff>325209</xdr:colOff>
      <xdr:row>15</xdr:row>
      <xdr:rowOff>76200</xdr:rowOff>
    </xdr:to>
    <xdr:pic>
      <xdr:nvPicPr>
        <xdr:cNvPr id="4" name="Picture 3">
          <a:extLst>
            <a:ext uri="{FF2B5EF4-FFF2-40B4-BE49-F238E27FC236}">
              <a16:creationId xmlns:a16="http://schemas.microsoft.com/office/drawing/2014/main" id="{DDC7F2F9-7EDD-4DF9-81BD-AC8818B8450C}"/>
            </a:ext>
          </a:extLst>
        </xdr:cNvPr>
        <xdr:cNvPicPr>
          <a:picLocks noChangeAspect="1"/>
        </xdr:cNvPicPr>
      </xdr:nvPicPr>
      <xdr:blipFill rotWithShape="1">
        <a:blip xmlns:r="http://schemas.openxmlformats.org/officeDocument/2006/relationships" r:embed="rId5"/>
        <a:srcRect l="9790" t="17168" r="7379" b="16943"/>
        <a:stretch/>
      </xdr:blipFill>
      <xdr:spPr>
        <a:xfrm>
          <a:off x="1590675" y="2560494"/>
          <a:ext cx="1172934" cy="373206"/>
        </a:xfrm>
        <a:prstGeom prst="rect">
          <a:avLst/>
        </a:prstGeom>
      </xdr:spPr>
    </xdr:pic>
    <xdr:clientData/>
  </xdr:twoCellAnchor>
  <xdr:twoCellAnchor editAs="oneCell">
    <xdr:from>
      <xdr:col>1</xdr:col>
      <xdr:colOff>590550</xdr:colOff>
      <xdr:row>16</xdr:row>
      <xdr:rowOff>35490</xdr:rowOff>
    </xdr:from>
    <xdr:to>
      <xdr:col>4</xdr:col>
      <xdr:colOff>66676</xdr:colOff>
      <xdr:row>17</xdr:row>
      <xdr:rowOff>152400</xdr:rowOff>
    </xdr:to>
    <xdr:pic>
      <xdr:nvPicPr>
        <xdr:cNvPr id="9" name="Picture 8">
          <a:extLst>
            <a:ext uri="{FF2B5EF4-FFF2-40B4-BE49-F238E27FC236}">
              <a16:creationId xmlns:a16="http://schemas.microsoft.com/office/drawing/2014/main" id="{B769F243-605C-4001-B408-75BAE1D5C451}"/>
            </a:ext>
          </a:extLst>
        </xdr:cNvPr>
        <xdr:cNvPicPr>
          <a:picLocks noChangeAspect="1"/>
        </xdr:cNvPicPr>
      </xdr:nvPicPr>
      <xdr:blipFill rotWithShape="1">
        <a:blip xmlns:r="http://schemas.openxmlformats.org/officeDocument/2006/relationships" r:embed="rId6"/>
        <a:srcRect l="3236" t="13490" r="3301" b="14662"/>
        <a:stretch/>
      </xdr:blipFill>
      <xdr:spPr>
        <a:xfrm>
          <a:off x="1200150" y="3083490"/>
          <a:ext cx="1304926" cy="30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85725</xdr:colOff>
      <xdr:row>4</xdr:row>
      <xdr:rowOff>224969</xdr:rowOff>
    </xdr:from>
    <xdr:to>
      <xdr:col>20</xdr:col>
      <xdr:colOff>240612</xdr:colOff>
      <xdr:row>22</xdr:row>
      <xdr:rowOff>152400</xdr:rowOff>
    </xdr:to>
    <xdr:pic>
      <xdr:nvPicPr>
        <xdr:cNvPr id="3" name="Picture 2">
          <a:extLst>
            <a:ext uri="{FF2B5EF4-FFF2-40B4-BE49-F238E27FC236}">
              <a16:creationId xmlns:a16="http://schemas.microsoft.com/office/drawing/2014/main" id="{C7805A7C-5E47-4503-845A-8B2685AA886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51" r="16923" b="17410"/>
        <a:stretch/>
      </xdr:blipFill>
      <xdr:spPr bwMode="auto">
        <a:xfrm>
          <a:off x="9896475" y="986969"/>
          <a:ext cx="5638112" cy="3756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76200</xdr:colOff>
      <xdr:row>28</xdr:row>
      <xdr:rowOff>0</xdr:rowOff>
    </xdr:from>
    <xdr:to>
      <xdr:col>22</xdr:col>
      <xdr:colOff>420254</xdr:colOff>
      <xdr:row>53</xdr:row>
      <xdr:rowOff>76875</xdr:rowOff>
    </xdr:to>
    <xdr:pic>
      <xdr:nvPicPr>
        <xdr:cNvPr id="2" name="Picture 1">
          <a:extLst>
            <a:ext uri="{FF2B5EF4-FFF2-40B4-BE49-F238E27FC236}">
              <a16:creationId xmlns:a16="http://schemas.microsoft.com/office/drawing/2014/main" id="{60B0F6E1-7281-4B40-A498-707F1D329794}"/>
            </a:ext>
          </a:extLst>
        </xdr:cNvPr>
        <xdr:cNvPicPr>
          <a:picLocks noChangeAspect="1"/>
        </xdr:cNvPicPr>
      </xdr:nvPicPr>
      <xdr:blipFill>
        <a:blip xmlns:r="http://schemas.openxmlformats.org/officeDocument/2006/relationships" r:embed="rId2"/>
        <a:stretch>
          <a:fillRect/>
        </a:stretch>
      </xdr:blipFill>
      <xdr:spPr>
        <a:xfrm>
          <a:off x="8667750" y="5705475"/>
          <a:ext cx="8268854" cy="4839375"/>
        </a:xfrm>
        <a:prstGeom prst="rect">
          <a:avLst/>
        </a:prstGeom>
      </xdr:spPr>
    </xdr:pic>
    <xdr:clientData/>
  </xdr:twoCellAnchor>
  <xdr:twoCellAnchor editAs="oneCell">
    <xdr:from>
      <xdr:col>5</xdr:col>
      <xdr:colOff>9525</xdr:colOff>
      <xdr:row>61</xdr:row>
      <xdr:rowOff>19050</xdr:rowOff>
    </xdr:from>
    <xdr:to>
      <xdr:col>15</xdr:col>
      <xdr:colOff>158750</xdr:colOff>
      <xdr:row>80</xdr:row>
      <xdr:rowOff>82550</xdr:rowOff>
    </xdr:to>
    <xdr:pic>
      <xdr:nvPicPr>
        <xdr:cNvPr id="6" name="Picture 5" descr="Less_meat_less_emissions">
          <a:extLst>
            <a:ext uri="{FF2B5EF4-FFF2-40B4-BE49-F238E27FC236}">
              <a16:creationId xmlns:a16="http://schemas.microsoft.com/office/drawing/2014/main" id="{FE0CF63A-AAA2-47DB-9D47-0BD6E70EE3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62750" y="12458700"/>
          <a:ext cx="6248400"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195261</xdr:colOff>
      <xdr:row>1</xdr:row>
      <xdr:rowOff>0</xdr:rowOff>
    </xdr:from>
    <xdr:to>
      <xdr:col>17</xdr:col>
      <xdr:colOff>600074</xdr:colOff>
      <xdr:row>22</xdr:row>
      <xdr:rowOff>0</xdr:rowOff>
    </xdr:to>
    <xdr:graphicFrame macro="">
      <xdr:nvGraphicFramePr>
        <xdr:cNvPr id="6" name="Chart 2">
          <a:extLst>
            <a:ext uri="{FF2B5EF4-FFF2-40B4-BE49-F238E27FC236}">
              <a16:creationId xmlns:a16="http://schemas.microsoft.com/office/drawing/2014/main" id="{54E52097-8DAB-4091-81D9-A7A8AD6432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296400" cy="6070600"/>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1C2AD75C-51D2-4678-9366-BBD01F665C79}"/>
                </a:ext>
              </a:extLst>
            </xdr:cNvPr>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graphicFrame macro="">
          <xdr:nvGraphicFramePr>
            <xdr:cNvPr id="0" nam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mc:Fallback>
    </mc:AlternateContent>
    <xdr:clientData/>
  </xdr:absoluteAnchor>
</xdr:wsDr>
</file>

<file path=xl/drawings/drawing5.xml><?xml version="1.0" encoding="utf-8"?>
<c:userShapes xmlns:c="http://schemas.openxmlformats.org/drawingml/2006/chart">
  <cdr:relSizeAnchor xmlns:cdr="http://schemas.openxmlformats.org/drawingml/2006/chartDrawing">
    <cdr:from>
      <cdr:x>0</cdr:x>
      <cdr:y>0</cdr:y>
    </cdr:from>
    <cdr:to>
      <cdr:x>1</cdr:x>
      <cdr:y>1</cdr:y>
    </cdr:to>
    <cdr:sp macro="" textlink="">
      <cdr:nvSpPr>
        <cdr:cNvPr id="2" name="Rectangle 1">
          <a:extLst xmlns:a="http://schemas.openxmlformats.org/drawingml/2006/main">
            <a:ext uri="{FF2B5EF4-FFF2-40B4-BE49-F238E27FC236}">
              <a16:creationId xmlns:a16="http://schemas.microsoft.com/office/drawing/2014/main" id="{8A51C382-BF47-E692-22BA-C13F5610CA06}"/>
            </a:ext>
          </a:extLst>
        </cdr:cNvPr>
        <cdr:cNvSpPr>
          <a:spLocks xmlns:a="http://schemas.openxmlformats.org/drawingml/2006/main" noTextEdit="1"/>
        </cdr:cNvSpPr>
      </cdr:nvSpPr>
      <cdr:spPr>
        <a:xfrm xmlns:a="http://schemas.openxmlformats.org/drawingml/2006/main">
          <a:off x="0" y="0"/>
          <a:ext cx="9296400" cy="6070600"/>
        </a:xfrm>
        <a:prstGeom xmlns:a="http://schemas.openxmlformats.org/drawingml/2006/main" prst="rect">
          <a:avLst/>
        </a:prstGeom>
        <a:solidFill xmlns:a="http://schemas.openxmlformats.org/drawingml/2006/main">
          <a:prstClr val="white"/>
        </a:solidFill>
        <a:ln xmlns:a="http://schemas.openxmlformats.org/drawingml/2006/main" w="1">
          <a:solidFill>
            <a:prstClr val="green"/>
          </a:solidFill>
        </a:ln>
      </cdr:spPr>
      <cdr:txBody>
        <a:bodyPr xmlns:a="http://schemas.openxmlformats.org/drawingml/2006/main" vertOverflow="clip" horzOverflow="clip"/>
        <a:lstStyle xmlns:a="http://schemas.openxmlformats.org/drawingml/2006/main"/>
        <a:p xmlns:a="http://schemas.openxmlformats.org/drawingml/2006/main">
          <a:r>
            <a:rPr lang="en-GB" sz="1100"/>
            <a:t>This chart isn't available in your version of Excel.
Editing this shape or saving this workbook into a different file format will permanently break the chart.</a:t>
          </a:r>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22860</xdr:colOff>
      <xdr:row>6</xdr:row>
      <xdr:rowOff>15240</xdr:rowOff>
    </xdr:from>
    <xdr:to>
      <xdr:col>12</xdr:col>
      <xdr:colOff>402239</xdr:colOff>
      <xdr:row>39</xdr:row>
      <xdr:rowOff>7620</xdr:rowOff>
    </xdr:to>
    <xdr:pic>
      <xdr:nvPicPr>
        <xdr:cNvPr id="2" name="Picture 1" descr="http://www.saxifrages.org/cgi-bin/eco/show_article_attachment.cgi?TY=ga&amp;ID=86&amp;F=climate-choices-travel.jpg&amp;X=1455821182000/climate-choices-travel.jpg">
          <a:extLst>
            <a:ext uri="{FF2B5EF4-FFF2-40B4-BE49-F238E27FC236}">
              <a16:creationId xmlns:a16="http://schemas.microsoft.com/office/drawing/2014/main" id="{F0F58282-1CCB-44C4-9EAB-26AEEC3CFC5C}"/>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2860" y="1295400"/>
          <a:ext cx="7694579" cy="6027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30480</xdr:colOff>
      <xdr:row>45</xdr:row>
      <xdr:rowOff>22860</xdr:rowOff>
    </xdr:from>
    <xdr:to>
      <xdr:col>15</xdr:col>
      <xdr:colOff>479659</xdr:colOff>
      <xdr:row>82</xdr:row>
      <xdr:rowOff>91440</xdr:rowOff>
    </xdr:to>
    <xdr:pic>
      <xdr:nvPicPr>
        <xdr:cNvPr id="3" name="Picture 2" descr="https://pbs.twimg.com/media/B4awd31IMAEHT4R.jpg:large">
          <a:extLst>
            <a:ext uri="{FF2B5EF4-FFF2-40B4-BE49-F238E27FC236}">
              <a16:creationId xmlns:a16="http://schemas.microsoft.com/office/drawing/2014/main" id="{ABC33EA6-AC8C-41B7-9292-18B87E17751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0480" y="8435340"/>
          <a:ext cx="9593179" cy="6835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0</xdr:rowOff>
    </xdr:from>
    <xdr:to>
      <xdr:col>13</xdr:col>
      <xdr:colOff>327660</xdr:colOff>
      <xdr:row>123</xdr:row>
      <xdr:rowOff>94515</xdr:rowOff>
    </xdr:to>
    <xdr:pic>
      <xdr:nvPicPr>
        <xdr:cNvPr id="4" name="Picture 3">
          <a:extLst>
            <a:ext uri="{FF2B5EF4-FFF2-40B4-BE49-F238E27FC236}">
              <a16:creationId xmlns:a16="http://schemas.microsoft.com/office/drawing/2014/main" id="{386332A7-B42D-40C2-9969-1728041420F1}"/>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0" y="18078450"/>
          <a:ext cx="8252460" cy="56190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twitter.com/euenvironment/status/542314833203695616" TargetMode="External"/><Relationship Id="rId2" Type="http://schemas.openxmlformats.org/officeDocument/2006/relationships/hyperlink" Target="https://www.nationalobserver.com/2016/02/25/analysis/essential-infographics-climate-conscious-traveller" TargetMode="External"/><Relationship Id="rId1" Type="http://schemas.openxmlformats.org/officeDocument/2006/relationships/hyperlink" Target="http://www.saxifrages.org/cgi-bin/eco/show_article_attachment.cgi?TY=ga&amp;ID=86&amp;F=climate-choices-travel.jpg&amp;X=1455821182000/climate-choices-travel.jpg"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hyperlink" Target="https://ec.europa.eu/clima/policies/transport/vehicles/vans_en" TargetMode="External"/><Relationship Id="rId2" Type="http://schemas.openxmlformats.org/officeDocument/2006/relationships/hyperlink" Target="https://www.carbontrust.com/resources/conversion-factors-energy-and-carbon-conversion-guide" TargetMode="External"/><Relationship Id="rId1" Type="http://schemas.openxmlformats.org/officeDocument/2006/relationships/hyperlink" Target="https://www.umweltbundesamt.de/themen/verkehr-laerm/emissionsdaten"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EFE8A-DFA3-483B-A93C-AEE264CACAC4}">
  <sheetPr>
    <tabColor theme="7" tint="0.39997558519241921"/>
  </sheetPr>
  <dimension ref="A1"/>
  <sheetViews>
    <sheetView workbookViewId="0">
      <selection activeCell="R8" sqref="R8"/>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78EF-9B4E-45E2-B5BB-C862C523623C}">
  <sheetPr>
    <tabColor rgb="FFFFC000"/>
  </sheetPr>
  <dimension ref="A1:A94"/>
  <sheetViews>
    <sheetView zoomScaleNormal="100" workbookViewId="0">
      <selection activeCell="A94" sqref="A94"/>
    </sheetView>
  </sheetViews>
  <sheetFormatPr defaultRowHeight="14.5" x14ac:dyDescent="0.35"/>
  <sheetData>
    <row r="1" spans="1:1" ht="28.5" x14ac:dyDescent="0.65">
      <c r="A1" s="13" t="s">
        <v>13</v>
      </c>
    </row>
    <row r="2" spans="1:1" x14ac:dyDescent="0.35">
      <c r="A2" t="s">
        <v>14</v>
      </c>
    </row>
    <row r="4" spans="1:1" x14ac:dyDescent="0.35">
      <c r="A4" s="1" t="s">
        <v>17</v>
      </c>
    </row>
    <row r="5" spans="1:1" x14ac:dyDescent="0.35">
      <c r="A5" s="12" t="s">
        <v>16</v>
      </c>
    </row>
    <row r="6" spans="1:1" x14ac:dyDescent="0.35">
      <c r="A6" s="12" t="s">
        <v>15</v>
      </c>
    </row>
    <row r="43" spans="1:1" x14ac:dyDescent="0.35">
      <c r="A43" s="1" t="s">
        <v>18</v>
      </c>
    </row>
    <row r="44" spans="1:1" x14ac:dyDescent="0.35">
      <c r="A44" s="12" t="s">
        <v>19</v>
      </c>
    </row>
    <row r="45" spans="1:1" x14ac:dyDescent="0.35">
      <c r="A45" t="s">
        <v>20</v>
      </c>
    </row>
    <row r="94" spans="1:1" x14ac:dyDescent="0.35">
      <c r="A94" t="s">
        <v>10</v>
      </c>
    </row>
  </sheetData>
  <hyperlinks>
    <hyperlink ref="A6" r:id="rId1" xr:uid="{32D1557C-A24E-4294-B1DB-55050484EF40}"/>
    <hyperlink ref="A5" r:id="rId2" xr:uid="{419CCB7A-636A-45B8-A851-8CD0DB863E0F}"/>
    <hyperlink ref="A44" r:id="rId3" xr:uid="{4E08B03D-9E93-478C-9517-8EDBD4B8FE0C}"/>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96EAE-FA11-41DF-B7CE-EB0F65B6B707}">
  <sheetPr>
    <tabColor rgb="FFFF0000"/>
  </sheetPr>
  <dimension ref="A1:D104"/>
  <sheetViews>
    <sheetView tabSelected="1" topLeftCell="A19" workbookViewId="0">
      <selection activeCell="C33" sqref="C33"/>
    </sheetView>
  </sheetViews>
  <sheetFormatPr defaultRowHeight="14.5" x14ac:dyDescent="0.35"/>
  <cols>
    <col min="2" max="2" width="35.1796875" customWidth="1"/>
    <col min="3" max="3" width="39.453125" bestFit="1" customWidth="1"/>
    <col min="4" max="4" width="34" customWidth="1"/>
  </cols>
  <sheetData>
    <row r="1" spans="1:4" x14ac:dyDescent="0.35">
      <c r="A1" s="11"/>
    </row>
    <row r="2" spans="1:4" x14ac:dyDescent="0.35">
      <c r="A2" s="11"/>
    </row>
    <row r="5" spans="1:4" s="14" customFormat="1" ht="36" x14ac:dyDescent="0.8">
      <c r="B5" s="15" t="s">
        <v>29</v>
      </c>
    </row>
    <row r="6" spans="1:4" s="1" customFormat="1" ht="18" customHeight="1" x14ac:dyDescent="0.35">
      <c r="B6" s="1" t="s">
        <v>30</v>
      </c>
    </row>
    <row r="7" spans="1:4" s="1" customFormat="1" ht="18.75" customHeight="1" x14ac:dyDescent="0.35">
      <c r="B7" s="12" t="s">
        <v>31</v>
      </c>
    </row>
    <row r="8" spans="1:4" s="1" customFormat="1" ht="18.75" customHeight="1" x14ac:dyDescent="0.35">
      <c r="B8" s="12"/>
    </row>
    <row r="9" spans="1:4" x14ac:dyDescent="0.35">
      <c r="B9" s="1" t="s">
        <v>1</v>
      </c>
      <c r="C9" s="1" t="s">
        <v>9</v>
      </c>
      <c r="D9" s="1" t="s">
        <v>39</v>
      </c>
    </row>
    <row r="10" spans="1:4" x14ac:dyDescent="0.35">
      <c r="B10" t="s">
        <v>65</v>
      </c>
      <c r="C10">
        <v>154</v>
      </c>
    </row>
    <row r="11" spans="1:4" x14ac:dyDescent="0.35">
      <c r="B11" t="s">
        <v>11</v>
      </c>
      <c r="C11">
        <v>175</v>
      </c>
      <c r="D11" t="s">
        <v>12</v>
      </c>
    </row>
    <row r="12" spans="1:4" x14ac:dyDescent="0.35">
      <c r="B12" t="s">
        <v>25</v>
      </c>
      <c r="C12">
        <v>29</v>
      </c>
    </row>
    <row r="13" spans="1:4" x14ac:dyDescent="0.35">
      <c r="B13" t="s">
        <v>2</v>
      </c>
      <c r="C13">
        <v>54</v>
      </c>
    </row>
    <row r="14" spans="1:4" x14ac:dyDescent="0.35">
      <c r="B14" t="s">
        <v>64</v>
      </c>
      <c r="C14">
        <v>195</v>
      </c>
      <c r="D14" t="s">
        <v>33</v>
      </c>
    </row>
    <row r="15" spans="1:4" x14ac:dyDescent="0.35">
      <c r="B15" t="s">
        <v>3</v>
      </c>
      <c r="C15">
        <v>83</v>
      </c>
    </row>
    <row r="16" spans="1:4" x14ac:dyDescent="0.35">
      <c r="B16" t="s">
        <v>4</v>
      </c>
      <c r="C16">
        <v>54</v>
      </c>
    </row>
    <row r="17" spans="2:4" x14ac:dyDescent="0.35">
      <c r="B17" t="s">
        <v>5</v>
      </c>
      <c r="C17">
        <v>54</v>
      </c>
    </row>
    <row r="18" spans="2:4" x14ac:dyDescent="0.35">
      <c r="B18" t="s">
        <v>27</v>
      </c>
      <c r="C18">
        <v>0</v>
      </c>
    </row>
    <row r="19" spans="2:4" x14ac:dyDescent="0.35">
      <c r="B19" t="s">
        <v>6</v>
      </c>
      <c r="C19">
        <v>0</v>
      </c>
    </row>
    <row r="22" spans="2:4" x14ac:dyDescent="0.35">
      <c r="B22" s="1" t="s">
        <v>34</v>
      </c>
    </row>
    <row r="23" spans="2:4" x14ac:dyDescent="0.35">
      <c r="B23" t="s">
        <v>35</v>
      </c>
    </row>
    <row r="27" spans="2:4" s="16" customFormat="1" ht="31.5" customHeight="1" x14ac:dyDescent="0.8">
      <c r="B27" s="15" t="s">
        <v>32</v>
      </c>
    </row>
    <row r="28" spans="2:4" x14ac:dyDescent="0.35">
      <c r="B28" s="1" t="s">
        <v>36</v>
      </c>
    </row>
    <row r="29" spans="2:4" x14ac:dyDescent="0.35">
      <c r="B29" s="12" t="s">
        <v>37</v>
      </c>
    </row>
    <row r="31" spans="2:4" x14ac:dyDescent="0.35">
      <c r="B31" s="1" t="s">
        <v>38</v>
      </c>
      <c r="C31" s="1" t="s">
        <v>76</v>
      </c>
      <c r="D31" s="1" t="s">
        <v>39</v>
      </c>
    </row>
    <row r="32" spans="2:4" x14ac:dyDescent="0.35">
      <c r="B32" t="s">
        <v>40</v>
      </c>
      <c r="C32">
        <v>184</v>
      </c>
    </row>
    <row r="33" spans="2:4" x14ac:dyDescent="0.35">
      <c r="B33" t="s">
        <v>41</v>
      </c>
      <c r="C33">
        <v>2085</v>
      </c>
    </row>
    <row r="34" spans="2:4" x14ac:dyDescent="0.35">
      <c r="B34" t="s">
        <v>42</v>
      </c>
      <c r="C34">
        <v>378</v>
      </c>
      <c r="D34" t="s">
        <v>43</v>
      </c>
    </row>
    <row r="35" spans="2:4" x14ac:dyDescent="0.35">
      <c r="B35" t="s">
        <v>44</v>
      </c>
      <c r="C35">
        <v>233</v>
      </c>
    </row>
    <row r="36" spans="2:4" x14ac:dyDescent="0.35">
      <c r="B36" t="s">
        <v>45</v>
      </c>
      <c r="C36">
        <v>247</v>
      </c>
    </row>
    <row r="37" spans="2:4" x14ac:dyDescent="0.35">
      <c r="B37" t="s">
        <v>46</v>
      </c>
      <c r="C37">
        <v>2960</v>
      </c>
      <c r="D37" t="s">
        <v>47</v>
      </c>
    </row>
    <row r="38" spans="2:4" x14ac:dyDescent="0.35">
      <c r="B38" t="s">
        <v>98</v>
      </c>
      <c r="C38">
        <v>2546</v>
      </c>
    </row>
    <row r="39" spans="2:4" x14ac:dyDescent="0.35">
      <c r="B39" t="s">
        <v>99</v>
      </c>
      <c r="C39">
        <v>2168</v>
      </c>
    </row>
    <row r="40" spans="2:4" x14ac:dyDescent="0.35">
      <c r="B40" t="s">
        <v>100</v>
      </c>
      <c r="C40">
        <v>175</v>
      </c>
      <c r="D40" s="12" t="s">
        <v>101</v>
      </c>
    </row>
    <row r="41" spans="2:4" x14ac:dyDescent="0.35">
      <c r="B41" t="s">
        <v>106</v>
      </c>
      <c r="C41">
        <v>27</v>
      </c>
    </row>
    <row r="60" spans="2:4" s="16" customFormat="1" ht="31.5" customHeight="1" x14ac:dyDescent="0.8">
      <c r="B60" s="15" t="s">
        <v>81</v>
      </c>
    </row>
    <row r="63" spans="2:4" x14ac:dyDescent="0.35">
      <c r="B63" s="1" t="s">
        <v>82</v>
      </c>
      <c r="C63" t="s">
        <v>86</v>
      </c>
      <c r="D63" t="s">
        <v>83</v>
      </c>
    </row>
    <row r="64" spans="2:4" x14ac:dyDescent="0.35">
      <c r="B64" t="s">
        <v>84</v>
      </c>
      <c r="C64" s="24">
        <f>15.8</f>
        <v>15.8</v>
      </c>
      <c r="D64" s="9">
        <f>C64*0.453592</f>
        <v>7.1667535999999998</v>
      </c>
    </row>
    <row r="65" spans="2:4" x14ac:dyDescent="0.35">
      <c r="B65" t="s">
        <v>85</v>
      </c>
      <c r="C65">
        <v>12.4</v>
      </c>
      <c r="D65" s="9">
        <f t="shared" ref="D65:D69" si="0">C65*0.453592</f>
        <v>5.6245408000000001</v>
      </c>
    </row>
    <row r="66" spans="2:4" x14ac:dyDescent="0.35">
      <c r="B66" t="s">
        <v>87</v>
      </c>
      <c r="C66">
        <v>10.3</v>
      </c>
      <c r="D66" s="9">
        <f t="shared" si="0"/>
        <v>4.6719976000000001</v>
      </c>
    </row>
    <row r="67" spans="2:4" x14ac:dyDescent="0.35">
      <c r="B67" t="s">
        <v>88</v>
      </c>
      <c r="C67">
        <v>8.6</v>
      </c>
      <c r="D67" s="9">
        <f t="shared" si="0"/>
        <v>3.9008911999999998</v>
      </c>
    </row>
    <row r="68" spans="2:4" x14ac:dyDescent="0.35">
      <c r="B68" t="s">
        <v>89</v>
      </c>
      <c r="C68">
        <v>8.4</v>
      </c>
      <c r="D68" s="9">
        <f t="shared" si="0"/>
        <v>3.8101728000000001</v>
      </c>
    </row>
    <row r="69" spans="2:4" x14ac:dyDescent="0.35">
      <c r="B69" t="s">
        <v>90</v>
      </c>
      <c r="C69">
        <v>6.4</v>
      </c>
      <c r="D69" s="9">
        <f t="shared" si="0"/>
        <v>2.9029888000000001</v>
      </c>
    </row>
    <row r="97" spans="2:2" s="16" customFormat="1" ht="31.5" customHeight="1" x14ac:dyDescent="0.8">
      <c r="B97" s="15" t="s">
        <v>50</v>
      </c>
    </row>
    <row r="99" spans="2:2" x14ac:dyDescent="0.35">
      <c r="B99" t="s">
        <v>51</v>
      </c>
    </row>
    <row r="100" spans="2:2" x14ac:dyDescent="0.35">
      <c r="B100" t="s">
        <v>26</v>
      </c>
    </row>
    <row r="103" spans="2:2" x14ac:dyDescent="0.35">
      <c r="B103" t="s">
        <v>72</v>
      </c>
    </row>
    <row r="104" spans="2:2" x14ac:dyDescent="0.35">
      <c r="B104" t="s">
        <v>7</v>
      </c>
    </row>
  </sheetData>
  <hyperlinks>
    <hyperlink ref="B7" r:id="rId1" location="grafik" xr:uid="{D0167807-3314-4418-B3FE-EF41EAA4A1C7}"/>
    <hyperlink ref="B29" r:id="rId2" xr:uid="{66E4663D-656F-439E-9C32-90C74D802713}"/>
    <hyperlink ref="D40" r:id="rId3" xr:uid="{C6A29E2B-AA20-48EC-8B33-92FD4A73F0EC}"/>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CC523-2D54-4B97-A592-F6FA0DD0D89B}">
  <dimension ref="B2:C15"/>
  <sheetViews>
    <sheetView workbookViewId="0">
      <selection activeCell="C3" sqref="C3"/>
    </sheetView>
  </sheetViews>
  <sheetFormatPr defaultRowHeight="21" x14ac:dyDescent="0.5"/>
  <cols>
    <col min="2" max="2" width="21.7265625" style="2" bestFit="1" customWidth="1"/>
    <col min="3" max="3" width="17.81640625" style="2" customWidth="1"/>
  </cols>
  <sheetData>
    <row r="2" spans="2:3" x14ac:dyDescent="0.5">
      <c r="B2" s="25" t="s">
        <v>69</v>
      </c>
      <c r="C2" s="25" t="s">
        <v>70</v>
      </c>
    </row>
    <row r="3" spans="2:3" x14ac:dyDescent="0.5">
      <c r="B3" s="2" t="s">
        <v>78</v>
      </c>
      <c r="C3" s="35">
        <f>SUM(Heating!E2:E1048576)/1000</f>
        <v>38.875520000000002</v>
      </c>
    </row>
    <row r="4" spans="2:3" x14ac:dyDescent="0.5">
      <c r="B4" s="2" t="s">
        <v>79</v>
      </c>
      <c r="C4" s="35">
        <f>SUM(Electricity!E2:E1048576)/1000</f>
        <v>0.378</v>
      </c>
    </row>
    <row r="5" spans="2:3" x14ac:dyDescent="0.5">
      <c r="B5" s="2" t="s">
        <v>81</v>
      </c>
      <c r="C5" s="35">
        <f>SUM(Food!E2:E31)/1000</f>
        <v>10.7954896</v>
      </c>
    </row>
    <row r="6" spans="2:3" x14ac:dyDescent="0.5">
      <c r="B6" s="2" t="s">
        <v>102</v>
      </c>
      <c r="C6" s="35">
        <f>SUM(Vans!E2:E1048576)/1000</f>
        <v>0.51078400000000002</v>
      </c>
    </row>
    <row r="7" spans="2:3" x14ac:dyDescent="0.5">
      <c r="B7" s="2" t="s">
        <v>68</v>
      </c>
      <c r="C7" s="35">
        <f>SUM('Travel August'!I2:I240)/1000</f>
        <v>6.2364497593439516</v>
      </c>
    </row>
    <row r="8" spans="2:3" x14ac:dyDescent="0.5">
      <c r="B8" s="2" t="s">
        <v>80</v>
      </c>
      <c r="C8" s="35">
        <f>SUM('Travel Christmas'!I2:I1048576)/1000</f>
        <v>6.5623613698315051</v>
      </c>
    </row>
    <row r="9" spans="2:3" x14ac:dyDescent="0.5">
      <c r="B9" s="2" t="s">
        <v>94</v>
      </c>
      <c r="C9" s="35">
        <f>C7</f>
        <v>6.2364497593439516</v>
      </c>
    </row>
    <row r="11" spans="2:3" x14ac:dyDescent="0.5">
      <c r="B11" s="2" t="s">
        <v>95</v>
      </c>
      <c r="C11" s="35">
        <f>SUM(C3:C9)</f>
        <v>69.595054488519423</v>
      </c>
    </row>
    <row r="13" spans="2:3" x14ac:dyDescent="0.5">
      <c r="B13" s="2" t="s">
        <v>96</v>
      </c>
      <c r="C13" s="34">
        <v>10</v>
      </c>
    </row>
    <row r="15" spans="2:3" x14ac:dyDescent="0.5">
      <c r="B15" s="2" t="s">
        <v>97</v>
      </c>
      <c r="C15" s="35">
        <f>C11/C13</f>
        <v>6.9595054488519423</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01CE-BFBF-42B0-A2B7-E897CA7FDE1B}">
  <sheetPr>
    <tabColor theme="9" tint="0.59999389629810485"/>
  </sheetPr>
  <dimension ref="A1:L1055"/>
  <sheetViews>
    <sheetView zoomScale="130" zoomScaleNormal="130" workbookViewId="0">
      <selection activeCell="C2" sqref="C2"/>
    </sheetView>
  </sheetViews>
  <sheetFormatPr defaultRowHeight="14.5" x14ac:dyDescent="0.35"/>
  <cols>
    <col min="1" max="1" width="18" style="4" customWidth="1"/>
    <col min="2" max="2" width="12" style="4" customWidth="1"/>
    <col min="3" max="3" width="25.7265625" style="4" customWidth="1"/>
    <col min="4" max="4" width="39.453125" style="26" bestFit="1" customWidth="1"/>
    <col min="5" max="5" width="27.453125" style="28" customWidth="1"/>
    <col min="6" max="12" width="9.1796875"/>
  </cols>
  <sheetData>
    <row r="1" spans="1:12" ht="21" x14ac:dyDescent="0.5">
      <c r="A1" s="3" t="s">
        <v>73</v>
      </c>
      <c r="B1" s="3" t="s">
        <v>75</v>
      </c>
      <c r="C1" s="3" t="s">
        <v>74</v>
      </c>
      <c r="D1" s="5" t="s">
        <v>76</v>
      </c>
      <c r="E1" s="27" t="s">
        <v>77</v>
      </c>
      <c r="F1" s="25"/>
      <c r="G1" s="25"/>
      <c r="H1" s="25"/>
      <c r="I1" s="25"/>
      <c r="J1" s="25"/>
      <c r="K1" s="25"/>
      <c r="L1" s="25"/>
    </row>
    <row r="2" spans="1:12" x14ac:dyDescent="0.35">
      <c r="A2" s="29">
        <v>44216</v>
      </c>
      <c r="B2" s="30">
        <v>123456</v>
      </c>
      <c r="C2" s="4" t="s">
        <v>40</v>
      </c>
      <c r="D2" s="26">
        <f>_xlfn.XLOOKUP(C2,'Lookup values'!$B$32:$B$48,'Lookup values'!$C$32:$C$48)</f>
        <v>184</v>
      </c>
      <c r="E2" s="31">
        <f>(D2/1000)*B2</f>
        <v>22715.903999999999</v>
      </c>
    </row>
    <row r="3" spans="1:12" x14ac:dyDescent="0.35">
      <c r="A3" s="29">
        <v>44250</v>
      </c>
      <c r="B3" s="30">
        <v>28765</v>
      </c>
      <c r="C3" s="4" t="s">
        <v>40</v>
      </c>
      <c r="D3" s="26">
        <f>_xlfn.XLOOKUP(C3,'Lookup values'!$B$32:$B$48,'Lookup values'!$C$32:$C$48)</f>
        <v>184</v>
      </c>
      <c r="E3" s="31">
        <f t="shared" ref="E3:E66" si="0">(D3/1000)*B3</f>
        <v>5292.76</v>
      </c>
    </row>
    <row r="4" spans="1:12" x14ac:dyDescent="0.35">
      <c r="A4" s="29">
        <v>44274</v>
      </c>
      <c r="B4" s="30">
        <v>19246</v>
      </c>
      <c r="C4" s="4" t="s">
        <v>40</v>
      </c>
      <c r="D4" s="26">
        <f>_xlfn.XLOOKUP(C4,'Lookup values'!$B$32:$B$48,'Lookup values'!$C$32:$C$48)</f>
        <v>184</v>
      </c>
      <c r="E4" s="31">
        <f t="shared" si="0"/>
        <v>3541.2640000000001</v>
      </c>
    </row>
    <row r="5" spans="1:12" x14ac:dyDescent="0.35">
      <c r="A5" s="29">
        <v>44306</v>
      </c>
      <c r="B5" s="30">
        <v>15123</v>
      </c>
      <c r="C5" s="4" t="s">
        <v>40</v>
      </c>
      <c r="D5" s="26">
        <f>_xlfn.XLOOKUP(C5,'Lookup values'!$B$32:$B$48,'Lookup values'!$C$32:$C$48)</f>
        <v>184</v>
      </c>
      <c r="E5" s="31">
        <f t="shared" si="0"/>
        <v>2782.6320000000001</v>
      </c>
    </row>
    <row r="6" spans="1:12" x14ac:dyDescent="0.35">
      <c r="A6" s="29">
        <v>44339</v>
      </c>
      <c r="B6" s="36">
        <v>12345</v>
      </c>
      <c r="C6" s="4" t="s">
        <v>40</v>
      </c>
      <c r="D6" s="26">
        <f>_xlfn.XLOOKUP(C6,'Lookup values'!$B$32:$B$48,'Lookup values'!$C$32:$C$48)</f>
        <v>184</v>
      </c>
      <c r="E6" s="31">
        <f t="shared" si="0"/>
        <v>2271.48</v>
      </c>
    </row>
    <row r="7" spans="1:12" x14ac:dyDescent="0.35">
      <c r="A7" s="29">
        <v>44301</v>
      </c>
      <c r="B7" s="19">
        <v>12345</v>
      </c>
      <c r="C7" s="4" t="s">
        <v>40</v>
      </c>
      <c r="D7" s="26">
        <f>_xlfn.XLOOKUP(C7,'Lookup values'!$B$32:$B$48,'Lookup values'!$C$32:$C$48)</f>
        <v>184</v>
      </c>
      <c r="E7" s="31">
        <f t="shared" si="0"/>
        <v>2271.48</v>
      </c>
    </row>
    <row r="8" spans="1:12" x14ac:dyDescent="0.35">
      <c r="D8" s="26">
        <f>_xlfn.XLOOKUP(C8,'Lookup values'!$B$32:$B$48,'Lookup values'!$C$32:$C$48)</f>
        <v>0</v>
      </c>
      <c r="E8" s="31">
        <f t="shared" si="0"/>
        <v>0</v>
      </c>
    </row>
    <row r="9" spans="1:12" x14ac:dyDescent="0.35">
      <c r="D9" s="26">
        <f>_xlfn.XLOOKUP(C9,'Lookup values'!$B$32:$B$48,'Lookup values'!$C$32:$C$48)</f>
        <v>0</v>
      </c>
      <c r="E9" s="31">
        <f t="shared" si="0"/>
        <v>0</v>
      </c>
    </row>
    <row r="10" spans="1:12" x14ac:dyDescent="0.35">
      <c r="D10" s="26">
        <f>_xlfn.XLOOKUP(C10,'Lookup values'!$B$32:$B$48,'Lookup values'!$C$32:$C$48)</f>
        <v>0</v>
      </c>
      <c r="E10" s="31">
        <f t="shared" si="0"/>
        <v>0</v>
      </c>
    </row>
    <row r="11" spans="1:12" x14ac:dyDescent="0.35">
      <c r="D11" s="26">
        <f>_xlfn.XLOOKUP(C11,'Lookup values'!$B$32:$B$48,'Lookup values'!$C$32:$C$48)</f>
        <v>0</v>
      </c>
      <c r="E11" s="31">
        <f t="shared" si="0"/>
        <v>0</v>
      </c>
    </row>
    <row r="12" spans="1:12" x14ac:dyDescent="0.35">
      <c r="D12" s="26">
        <f>_xlfn.XLOOKUP(C12,'Lookup values'!$B$32:$B$48,'Lookup values'!$C$32:$C$48)</f>
        <v>0</v>
      </c>
      <c r="E12" s="31">
        <f t="shared" si="0"/>
        <v>0</v>
      </c>
    </row>
    <row r="13" spans="1:12" x14ac:dyDescent="0.35">
      <c r="D13" s="26">
        <f>_xlfn.XLOOKUP(C13,'Lookup values'!$B$32:$B$48,'Lookup values'!$C$32:$C$48)</f>
        <v>0</v>
      </c>
      <c r="E13" s="31">
        <f t="shared" si="0"/>
        <v>0</v>
      </c>
    </row>
    <row r="14" spans="1:12" x14ac:dyDescent="0.35">
      <c r="D14" s="26">
        <f>_xlfn.XLOOKUP(C14,'Lookup values'!$B$32:$B$48,'Lookup values'!$C$32:$C$48)</f>
        <v>0</v>
      </c>
      <c r="E14" s="31">
        <f t="shared" si="0"/>
        <v>0</v>
      </c>
    </row>
    <row r="15" spans="1:12" x14ac:dyDescent="0.35">
      <c r="D15" s="26">
        <f>_xlfn.XLOOKUP(C15,'Lookup values'!$B$32:$B$48,'Lookup values'!$C$32:$C$48)</f>
        <v>0</v>
      </c>
      <c r="E15" s="31">
        <f t="shared" si="0"/>
        <v>0</v>
      </c>
    </row>
    <row r="16" spans="1:12" x14ac:dyDescent="0.35">
      <c r="D16" s="26">
        <f>_xlfn.XLOOKUP(C16,'Lookup values'!$B$32:$B$48,'Lookup values'!$C$32:$C$48)</f>
        <v>0</v>
      </c>
      <c r="E16" s="31">
        <f t="shared" si="0"/>
        <v>0</v>
      </c>
    </row>
    <row r="17" spans="4:5" x14ac:dyDescent="0.35">
      <c r="D17" s="26">
        <f>_xlfn.XLOOKUP(C17,'Lookup values'!$B$32:$B$48,'Lookup values'!$C$32:$C$48)</f>
        <v>0</v>
      </c>
      <c r="E17" s="31">
        <f t="shared" si="0"/>
        <v>0</v>
      </c>
    </row>
    <row r="18" spans="4:5" x14ac:dyDescent="0.35">
      <c r="D18" s="26">
        <f>_xlfn.XLOOKUP(C18,'Lookup values'!$B$32:$B$48,'Lookup values'!$C$32:$C$48)</f>
        <v>0</v>
      </c>
      <c r="E18" s="31">
        <f t="shared" si="0"/>
        <v>0</v>
      </c>
    </row>
    <row r="19" spans="4:5" x14ac:dyDescent="0.35">
      <c r="D19" s="26">
        <f>_xlfn.XLOOKUP(C19,'Lookup values'!$B$32:$B$48,'Lookup values'!$C$32:$C$48)</f>
        <v>0</v>
      </c>
      <c r="E19" s="31">
        <f t="shared" si="0"/>
        <v>0</v>
      </c>
    </row>
    <row r="20" spans="4:5" x14ac:dyDescent="0.35">
      <c r="D20" s="26">
        <f>_xlfn.XLOOKUP(C20,'Lookup values'!$B$32:$B$48,'Lookup values'!$C$32:$C$48)</f>
        <v>0</v>
      </c>
      <c r="E20" s="31">
        <f t="shared" si="0"/>
        <v>0</v>
      </c>
    </row>
    <row r="21" spans="4:5" x14ac:dyDescent="0.35">
      <c r="D21" s="26">
        <f>_xlfn.XLOOKUP(C21,'Lookup values'!$B$32:$B$48,'Lookup values'!$C$32:$C$48)</f>
        <v>0</v>
      </c>
      <c r="E21" s="31">
        <f t="shared" si="0"/>
        <v>0</v>
      </c>
    </row>
    <row r="22" spans="4:5" x14ac:dyDescent="0.35">
      <c r="D22" s="26">
        <f>_xlfn.XLOOKUP(C22,'Lookup values'!$B$32:$B$48,'Lookup values'!$C$32:$C$48)</f>
        <v>0</v>
      </c>
      <c r="E22" s="31">
        <f t="shared" si="0"/>
        <v>0</v>
      </c>
    </row>
    <row r="23" spans="4:5" x14ac:dyDescent="0.35">
      <c r="D23" s="26">
        <f>_xlfn.XLOOKUP(C23,'Lookup values'!$B$32:$B$48,'Lookup values'!$C$32:$C$48)</f>
        <v>0</v>
      </c>
      <c r="E23" s="31">
        <f t="shared" si="0"/>
        <v>0</v>
      </c>
    </row>
    <row r="24" spans="4:5" x14ac:dyDescent="0.35">
      <c r="D24" s="26">
        <f>_xlfn.XLOOKUP(C24,'Lookup values'!$B$32:$B$48,'Lookup values'!$C$32:$C$48)</f>
        <v>0</v>
      </c>
      <c r="E24" s="31">
        <f t="shared" si="0"/>
        <v>0</v>
      </c>
    </row>
    <row r="25" spans="4:5" x14ac:dyDescent="0.35">
      <c r="D25" s="26">
        <f>_xlfn.XLOOKUP(C25,'Lookup values'!$B$32:$B$48,'Lookup values'!$C$32:$C$48)</f>
        <v>0</v>
      </c>
      <c r="E25" s="31">
        <f t="shared" si="0"/>
        <v>0</v>
      </c>
    </row>
    <row r="26" spans="4:5" x14ac:dyDescent="0.35">
      <c r="D26" s="26">
        <f>_xlfn.XLOOKUP(C26,'Lookup values'!$B$32:$B$48,'Lookup values'!$C$32:$C$48)</f>
        <v>0</v>
      </c>
      <c r="E26" s="31">
        <f t="shared" si="0"/>
        <v>0</v>
      </c>
    </row>
    <row r="27" spans="4:5" x14ac:dyDescent="0.35">
      <c r="D27" s="26">
        <f>_xlfn.XLOOKUP(C27,'Lookup values'!$B$32:$B$48,'Lookup values'!$C$32:$C$48)</f>
        <v>0</v>
      </c>
      <c r="E27" s="31">
        <f t="shared" si="0"/>
        <v>0</v>
      </c>
    </row>
    <row r="28" spans="4:5" x14ac:dyDescent="0.35">
      <c r="D28" s="26">
        <f>_xlfn.XLOOKUP(C28,'Lookup values'!$B$32:$B$48,'Lookup values'!$C$32:$C$48)</f>
        <v>0</v>
      </c>
      <c r="E28" s="31">
        <f t="shared" si="0"/>
        <v>0</v>
      </c>
    </row>
    <row r="29" spans="4:5" x14ac:dyDescent="0.35">
      <c r="D29" s="26">
        <f>_xlfn.XLOOKUP(C29,'Lookup values'!$B$32:$B$48,'Lookup values'!$C$32:$C$48)</f>
        <v>0</v>
      </c>
      <c r="E29" s="31">
        <f t="shared" si="0"/>
        <v>0</v>
      </c>
    </row>
    <row r="30" spans="4:5" x14ac:dyDescent="0.35">
      <c r="D30" s="26">
        <f>_xlfn.XLOOKUP(C30,'Lookup values'!$B$32:$B$48,'Lookup values'!$C$32:$C$48)</f>
        <v>0</v>
      </c>
      <c r="E30" s="31">
        <f t="shared" si="0"/>
        <v>0</v>
      </c>
    </row>
    <row r="31" spans="4:5" x14ac:dyDescent="0.35">
      <c r="D31" s="26">
        <f>_xlfn.XLOOKUP(C31,'Lookup values'!$B$32:$B$48,'Lookup values'!$C$32:$C$48)</f>
        <v>0</v>
      </c>
      <c r="E31" s="31">
        <f t="shared" si="0"/>
        <v>0</v>
      </c>
    </row>
    <row r="32" spans="4:5" x14ac:dyDescent="0.35">
      <c r="D32" s="26">
        <f>_xlfn.XLOOKUP(C32,'Lookup values'!$B$32:$B$48,'Lookup values'!$C$32:$C$48)</f>
        <v>0</v>
      </c>
      <c r="E32" s="31">
        <f t="shared" si="0"/>
        <v>0</v>
      </c>
    </row>
    <row r="33" spans="4:5" x14ac:dyDescent="0.35">
      <c r="D33" s="26">
        <f>_xlfn.XLOOKUP(C33,'Lookup values'!$B$32:$B$48,'Lookup values'!$C$32:$C$48)</f>
        <v>0</v>
      </c>
      <c r="E33" s="31">
        <f t="shared" si="0"/>
        <v>0</v>
      </c>
    </row>
    <row r="34" spans="4:5" x14ac:dyDescent="0.35">
      <c r="D34" s="26">
        <f>_xlfn.XLOOKUP(C34,'Lookup values'!$B$32:$B$48,'Lookup values'!$C$32:$C$48)</f>
        <v>0</v>
      </c>
      <c r="E34" s="31">
        <f t="shared" si="0"/>
        <v>0</v>
      </c>
    </row>
    <row r="35" spans="4:5" x14ac:dyDescent="0.35">
      <c r="D35" s="26">
        <f>_xlfn.XLOOKUP(C35,'Lookup values'!$B$32:$B$48,'Lookup values'!$C$32:$C$48)</f>
        <v>0</v>
      </c>
      <c r="E35" s="31">
        <f t="shared" si="0"/>
        <v>0</v>
      </c>
    </row>
    <row r="36" spans="4:5" x14ac:dyDescent="0.35">
      <c r="D36" s="26">
        <f>_xlfn.XLOOKUP(C36,'Lookup values'!$B$32:$B$48,'Lookup values'!$C$32:$C$48)</f>
        <v>0</v>
      </c>
      <c r="E36" s="31">
        <f t="shared" si="0"/>
        <v>0</v>
      </c>
    </row>
    <row r="37" spans="4:5" x14ac:dyDescent="0.35">
      <c r="D37" s="26">
        <f>_xlfn.XLOOKUP(C37,'Lookup values'!$B$32:$B$48,'Lookup values'!$C$32:$C$48)</f>
        <v>0</v>
      </c>
      <c r="E37" s="31">
        <f t="shared" si="0"/>
        <v>0</v>
      </c>
    </row>
    <row r="38" spans="4:5" x14ac:dyDescent="0.35">
      <c r="D38" s="26">
        <f>_xlfn.XLOOKUP(C38,'Lookup values'!$B$32:$B$48,'Lookup values'!$C$32:$C$48)</f>
        <v>0</v>
      </c>
      <c r="E38" s="31">
        <f t="shared" si="0"/>
        <v>0</v>
      </c>
    </row>
    <row r="39" spans="4:5" x14ac:dyDescent="0.35">
      <c r="D39" s="26">
        <f>_xlfn.XLOOKUP(C39,'Lookup values'!$B$32:$B$48,'Lookup values'!$C$32:$C$48)</f>
        <v>0</v>
      </c>
      <c r="E39" s="31">
        <f t="shared" si="0"/>
        <v>0</v>
      </c>
    </row>
    <row r="40" spans="4:5" x14ac:dyDescent="0.35">
      <c r="D40" s="26">
        <f>_xlfn.XLOOKUP(C40,'Lookup values'!$B$32:$B$48,'Lookup values'!$C$32:$C$48)</f>
        <v>0</v>
      </c>
      <c r="E40" s="31">
        <f t="shared" si="0"/>
        <v>0</v>
      </c>
    </row>
    <row r="41" spans="4:5" x14ac:dyDescent="0.35">
      <c r="D41" s="26">
        <f>_xlfn.XLOOKUP(C41,'Lookup values'!$B$32:$B$48,'Lookup values'!$C$32:$C$48)</f>
        <v>0</v>
      </c>
      <c r="E41" s="31">
        <f t="shared" si="0"/>
        <v>0</v>
      </c>
    </row>
    <row r="42" spans="4:5" x14ac:dyDescent="0.35">
      <c r="D42" s="26">
        <f>_xlfn.XLOOKUP(C42,'Lookup values'!$B$32:$B$48,'Lookup values'!$C$32:$C$48)</f>
        <v>0</v>
      </c>
      <c r="E42" s="31">
        <f t="shared" si="0"/>
        <v>0</v>
      </c>
    </row>
    <row r="43" spans="4:5" x14ac:dyDescent="0.35">
      <c r="D43" s="26">
        <f>_xlfn.XLOOKUP(C43,'Lookup values'!$B$32:$B$48,'Lookup values'!$C$32:$C$48)</f>
        <v>0</v>
      </c>
      <c r="E43" s="31">
        <f t="shared" si="0"/>
        <v>0</v>
      </c>
    </row>
    <row r="44" spans="4:5" x14ac:dyDescent="0.35">
      <c r="D44" s="26">
        <f>_xlfn.XLOOKUP(C44,'Lookup values'!$B$32:$B$48,'Lookup values'!$C$32:$C$48)</f>
        <v>0</v>
      </c>
      <c r="E44" s="31">
        <f t="shared" si="0"/>
        <v>0</v>
      </c>
    </row>
    <row r="45" spans="4:5" x14ac:dyDescent="0.35">
      <c r="D45" s="26">
        <f>_xlfn.XLOOKUP(C45,'Lookup values'!$B$32:$B$48,'Lookup values'!$C$32:$C$48)</f>
        <v>0</v>
      </c>
      <c r="E45" s="31">
        <f t="shared" si="0"/>
        <v>0</v>
      </c>
    </row>
    <row r="46" spans="4:5" x14ac:dyDescent="0.35">
      <c r="D46" s="26">
        <f>_xlfn.XLOOKUP(C46,'Lookup values'!$B$32:$B$48,'Lookup values'!$C$32:$C$48)</f>
        <v>0</v>
      </c>
      <c r="E46" s="31">
        <f t="shared" si="0"/>
        <v>0</v>
      </c>
    </row>
    <row r="47" spans="4:5" x14ac:dyDescent="0.35">
      <c r="D47" s="26">
        <f>_xlfn.XLOOKUP(C47,'Lookup values'!$B$32:$B$48,'Lookup values'!$C$32:$C$48)</f>
        <v>0</v>
      </c>
      <c r="E47" s="31">
        <f t="shared" si="0"/>
        <v>0</v>
      </c>
    </row>
    <row r="48" spans="4:5" x14ac:dyDescent="0.35">
      <c r="D48" s="26">
        <f>_xlfn.XLOOKUP(C48,'Lookup values'!$B$32:$B$48,'Lookup values'!$C$32:$C$48)</f>
        <v>0</v>
      </c>
      <c r="E48" s="31">
        <f t="shared" si="0"/>
        <v>0</v>
      </c>
    </row>
    <row r="49" spans="4:5" x14ac:dyDescent="0.35">
      <c r="D49" s="26">
        <f>_xlfn.XLOOKUP(C49,'Lookup values'!$B$32:$B$48,'Lookup values'!$C$32:$C$48)</f>
        <v>0</v>
      </c>
      <c r="E49" s="31">
        <f t="shared" si="0"/>
        <v>0</v>
      </c>
    </row>
    <row r="50" spans="4:5" x14ac:dyDescent="0.35">
      <c r="D50" s="26">
        <f>_xlfn.XLOOKUP(C50,'Lookup values'!$B$32:$B$48,'Lookup values'!$C$32:$C$48)</f>
        <v>0</v>
      </c>
      <c r="E50" s="31">
        <f t="shared" si="0"/>
        <v>0</v>
      </c>
    </row>
    <row r="51" spans="4:5" x14ac:dyDescent="0.35">
      <c r="D51" s="26">
        <f>_xlfn.XLOOKUP(C51,'Lookup values'!$B$32:$B$48,'Lookup values'!$C$32:$C$48)</f>
        <v>0</v>
      </c>
      <c r="E51" s="31">
        <f t="shared" si="0"/>
        <v>0</v>
      </c>
    </row>
    <row r="52" spans="4:5" x14ac:dyDescent="0.35">
      <c r="D52" s="26">
        <f>_xlfn.XLOOKUP(C52,'Lookup values'!$B$32:$B$48,'Lookup values'!$C$32:$C$48)</f>
        <v>0</v>
      </c>
      <c r="E52" s="31">
        <f t="shared" si="0"/>
        <v>0</v>
      </c>
    </row>
    <row r="53" spans="4:5" x14ac:dyDescent="0.35">
      <c r="D53" s="26">
        <f>_xlfn.XLOOKUP(C53,'Lookup values'!$B$32:$B$48,'Lookup values'!$C$32:$C$48)</f>
        <v>0</v>
      </c>
      <c r="E53" s="31">
        <f t="shared" si="0"/>
        <v>0</v>
      </c>
    </row>
    <row r="54" spans="4:5" x14ac:dyDescent="0.35">
      <c r="D54" s="26">
        <f>_xlfn.XLOOKUP(C54,'Lookup values'!$B$32:$B$48,'Lookup values'!$C$32:$C$48)</f>
        <v>0</v>
      </c>
      <c r="E54" s="31">
        <f t="shared" si="0"/>
        <v>0</v>
      </c>
    </row>
    <row r="55" spans="4:5" x14ac:dyDescent="0.35">
      <c r="D55" s="26">
        <f>_xlfn.XLOOKUP(C55,'Lookup values'!$B$32:$B$48,'Lookup values'!$C$32:$C$48)</f>
        <v>0</v>
      </c>
      <c r="E55" s="31">
        <f t="shared" si="0"/>
        <v>0</v>
      </c>
    </row>
    <row r="56" spans="4:5" x14ac:dyDescent="0.35">
      <c r="D56" s="26">
        <f>_xlfn.XLOOKUP(C56,'Lookup values'!$B$32:$B$48,'Lookup values'!$C$32:$C$48)</f>
        <v>0</v>
      </c>
      <c r="E56" s="31">
        <f t="shared" si="0"/>
        <v>0</v>
      </c>
    </row>
    <row r="57" spans="4:5" x14ac:dyDescent="0.35">
      <c r="D57" s="26">
        <f>_xlfn.XLOOKUP(C57,'Lookup values'!$B$32:$B$48,'Lookup values'!$C$32:$C$48)</f>
        <v>0</v>
      </c>
      <c r="E57" s="31">
        <f t="shared" si="0"/>
        <v>0</v>
      </c>
    </row>
    <row r="58" spans="4:5" x14ac:dyDescent="0.35">
      <c r="D58" s="26">
        <f>_xlfn.XLOOKUP(C58,'Lookup values'!$B$32:$B$48,'Lookup values'!$C$32:$C$48)</f>
        <v>0</v>
      </c>
      <c r="E58" s="31">
        <f t="shared" si="0"/>
        <v>0</v>
      </c>
    </row>
    <row r="59" spans="4:5" x14ac:dyDescent="0.35">
      <c r="D59" s="26">
        <f>_xlfn.XLOOKUP(C59,'Lookup values'!$B$32:$B$48,'Lookup values'!$C$32:$C$48)</f>
        <v>0</v>
      </c>
      <c r="E59" s="31">
        <f t="shared" si="0"/>
        <v>0</v>
      </c>
    </row>
    <row r="60" spans="4:5" x14ac:dyDescent="0.35">
      <c r="D60" s="26">
        <f>_xlfn.XLOOKUP(C60,'Lookup values'!$B$32:$B$48,'Lookup values'!$C$32:$C$48)</f>
        <v>0</v>
      </c>
      <c r="E60" s="31">
        <f t="shared" si="0"/>
        <v>0</v>
      </c>
    </row>
    <row r="61" spans="4:5" x14ac:dyDescent="0.35">
      <c r="D61" s="26">
        <f>_xlfn.XLOOKUP(C61,'Lookup values'!$B$32:$B$48,'Lookup values'!$C$32:$C$48)</f>
        <v>0</v>
      </c>
      <c r="E61" s="31">
        <f t="shared" si="0"/>
        <v>0</v>
      </c>
    </row>
    <row r="62" spans="4:5" x14ac:dyDescent="0.35">
      <c r="D62" s="26">
        <f>_xlfn.XLOOKUP(C62,'Lookup values'!$B$32:$B$48,'Lookup values'!$C$32:$C$48)</f>
        <v>0</v>
      </c>
      <c r="E62" s="31">
        <f t="shared" si="0"/>
        <v>0</v>
      </c>
    </row>
    <row r="63" spans="4:5" x14ac:dyDescent="0.35">
      <c r="D63" s="26">
        <f>_xlfn.XLOOKUP(C63,'Lookup values'!$B$32:$B$48,'Lookup values'!$C$32:$C$48)</f>
        <v>0</v>
      </c>
      <c r="E63" s="31">
        <f t="shared" si="0"/>
        <v>0</v>
      </c>
    </row>
    <row r="64" spans="4:5" x14ac:dyDescent="0.35">
      <c r="D64" s="26">
        <f>_xlfn.XLOOKUP(C64,'Lookup values'!$B$32:$B$48,'Lookup values'!$C$32:$C$48)</f>
        <v>0</v>
      </c>
      <c r="E64" s="31">
        <f t="shared" si="0"/>
        <v>0</v>
      </c>
    </row>
    <row r="65" spans="4:5" x14ac:dyDescent="0.35">
      <c r="D65" s="26">
        <f>_xlfn.XLOOKUP(C65,'Lookup values'!$B$32:$B$48,'Lookup values'!$C$32:$C$48)</f>
        <v>0</v>
      </c>
      <c r="E65" s="31">
        <f t="shared" si="0"/>
        <v>0</v>
      </c>
    </row>
    <row r="66" spans="4:5" x14ac:dyDescent="0.35">
      <c r="D66" s="26">
        <f>_xlfn.XLOOKUP(C66,'Lookup values'!$B$32:$B$48,'Lookup values'!$C$32:$C$48)</f>
        <v>0</v>
      </c>
      <c r="E66" s="31">
        <f t="shared" si="0"/>
        <v>0</v>
      </c>
    </row>
    <row r="67" spans="4:5" x14ac:dyDescent="0.35">
      <c r="D67" s="26">
        <f>_xlfn.XLOOKUP(C67,'Lookup values'!$B$32:$B$48,'Lookup values'!$C$32:$C$48)</f>
        <v>0</v>
      </c>
      <c r="E67" s="31">
        <f t="shared" ref="E67:E130" si="1">(D67/1000)*B67</f>
        <v>0</v>
      </c>
    </row>
    <row r="68" spans="4:5" x14ac:dyDescent="0.35">
      <c r="D68" s="26">
        <f>_xlfn.XLOOKUP(C68,'Lookup values'!$B$32:$B$48,'Lookup values'!$C$32:$C$48)</f>
        <v>0</v>
      </c>
      <c r="E68" s="31">
        <f t="shared" si="1"/>
        <v>0</v>
      </c>
    </row>
    <row r="69" spans="4:5" x14ac:dyDescent="0.35">
      <c r="D69" s="26">
        <f>_xlfn.XLOOKUP(C69,'Lookup values'!$B$32:$B$48,'Lookup values'!$C$32:$C$48)</f>
        <v>0</v>
      </c>
      <c r="E69" s="31">
        <f t="shared" si="1"/>
        <v>0</v>
      </c>
    </row>
    <row r="70" spans="4:5" x14ac:dyDescent="0.35">
      <c r="D70" s="26">
        <f>_xlfn.XLOOKUP(C70,'Lookup values'!$B$32:$B$48,'Lookup values'!$C$32:$C$48)</f>
        <v>0</v>
      </c>
      <c r="E70" s="31">
        <f t="shared" si="1"/>
        <v>0</v>
      </c>
    </row>
    <row r="71" spans="4:5" x14ac:dyDescent="0.35">
      <c r="D71" s="26">
        <f>_xlfn.XLOOKUP(C71,'Lookup values'!$B$32:$B$48,'Lookup values'!$C$32:$C$48)</f>
        <v>0</v>
      </c>
      <c r="E71" s="31">
        <f t="shared" si="1"/>
        <v>0</v>
      </c>
    </row>
    <row r="72" spans="4:5" x14ac:dyDescent="0.35">
      <c r="D72" s="26">
        <f>_xlfn.XLOOKUP(C72,'Lookup values'!$B$32:$B$48,'Lookup values'!$C$32:$C$48)</f>
        <v>0</v>
      </c>
      <c r="E72" s="31">
        <f t="shared" si="1"/>
        <v>0</v>
      </c>
    </row>
    <row r="73" spans="4:5" x14ac:dyDescent="0.35">
      <c r="D73" s="26">
        <f>_xlfn.XLOOKUP(C73,'Lookup values'!$B$32:$B$48,'Lookup values'!$C$32:$C$48)</f>
        <v>0</v>
      </c>
      <c r="E73" s="31">
        <f t="shared" si="1"/>
        <v>0</v>
      </c>
    </row>
    <row r="74" spans="4:5" x14ac:dyDescent="0.35">
      <c r="D74" s="26">
        <f>_xlfn.XLOOKUP(C74,'Lookup values'!$B$32:$B$48,'Lookup values'!$C$32:$C$48)</f>
        <v>0</v>
      </c>
      <c r="E74" s="31">
        <f t="shared" si="1"/>
        <v>0</v>
      </c>
    </row>
    <row r="75" spans="4:5" x14ac:dyDescent="0.35">
      <c r="D75" s="26">
        <f>_xlfn.XLOOKUP(C75,'Lookup values'!$B$32:$B$48,'Lookup values'!$C$32:$C$48)</f>
        <v>0</v>
      </c>
      <c r="E75" s="31">
        <f t="shared" si="1"/>
        <v>0</v>
      </c>
    </row>
    <row r="76" spans="4:5" x14ac:dyDescent="0.35">
      <c r="D76" s="26">
        <f>_xlfn.XLOOKUP(C76,'Lookup values'!$B$32:$B$48,'Lookup values'!$C$32:$C$48)</f>
        <v>0</v>
      </c>
      <c r="E76" s="31">
        <f t="shared" si="1"/>
        <v>0</v>
      </c>
    </row>
    <row r="77" spans="4:5" x14ac:dyDescent="0.35">
      <c r="D77" s="26">
        <f>_xlfn.XLOOKUP(C77,'Lookup values'!$B$32:$B$48,'Lookup values'!$C$32:$C$48)</f>
        <v>0</v>
      </c>
      <c r="E77" s="31">
        <f t="shared" si="1"/>
        <v>0</v>
      </c>
    </row>
    <row r="78" spans="4:5" x14ac:dyDescent="0.35">
      <c r="D78" s="26">
        <f>_xlfn.XLOOKUP(C78,'Lookup values'!$B$32:$B$48,'Lookup values'!$C$32:$C$48)</f>
        <v>0</v>
      </c>
      <c r="E78" s="31">
        <f t="shared" si="1"/>
        <v>0</v>
      </c>
    </row>
    <row r="79" spans="4:5" x14ac:dyDescent="0.35">
      <c r="D79" s="26">
        <f>_xlfn.XLOOKUP(C79,'Lookup values'!$B$32:$B$48,'Lookup values'!$C$32:$C$48)</f>
        <v>0</v>
      </c>
      <c r="E79" s="31">
        <f t="shared" si="1"/>
        <v>0</v>
      </c>
    </row>
    <row r="80" spans="4:5" x14ac:dyDescent="0.35">
      <c r="D80" s="26">
        <f>_xlfn.XLOOKUP(C80,'Lookup values'!$B$32:$B$48,'Lookup values'!$C$32:$C$48)</f>
        <v>0</v>
      </c>
      <c r="E80" s="31">
        <f t="shared" si="1"/>
        <v>0</v>
      </c>
    </row>
    <row r="81" spans="4:5" x14ac:dyDescent="0.35">
      <c r="D81" s="26">
        <f>_xlfn.XLOOKUP(C81,'Lookup values'!$B$32:$B$48,'Lookup values'!$C$32:$C$48)</f>
        <v>0</v>
      </c>
      <c r="E81" s="31">
        <f t="shared" si="1"/>
        <v>0</v>
      </c>
    </row>
    <row r="82" spans="4:5" x14ac:dyDescent="0.35">
      <c r="D82" s="26">
        <f>_xlfn.XLOOKUP(C82,'Lookup values'!$B$32:$B$48,'Lookup values'!$C$32:$C$48)</f>
        <v>0</v>
      </c>
      <c r="E82" s="31">
        <f t="shared" si="1"/>
        <v>0</v>
      </c>
    </row>
    <row r="83" spans="4:5" x14ac:dyDescent="0.35">
      <c r="D83" s="26">
        <f>_xlfn.XLOOKUP(C83,'Lookup values'!$B$32:$B$48,'Lookup values'!$C$32:$C$48)</f>
        <v>0</v>
      </c>
      <c r="E83" s="31">
        <f t="shared" si="1"/>
        <v>0</v>
      </c>
    </row>
    <row r="84" spans="4:5" x14ac:dyDescent="0.35">
      <c r="D84" s="26">
        <f>_xlfn.XLOOKUP(C84,'Lookup values'!$B$32:$B$48,'Lookup values'!$C$32:$C$48)</f>
        <v>0</v>
      </c>
      <c r="E84" s="31">
        <f t="shared" si="1"/>
        <v>0</v>
      </c>
    </row>
    <row r="85" spans="4:5" x14ac:dyDescent="0.35">
      <c r="D85" s="26">
        <f>_xlfn.XLOOKUP(C85,'Lookup values'!$B$32:$B$48,'Lookup values'!$C$32:$C$48)</f>
        <v>0</v>
      </c>
      <c r="E85" s="31">
        <f t="shared" si="1"/>
        <v>0</v>
      </c>
    </row>
    <row r="86" spans="4:5" x14ac:dyDescent="0.35">
      <c r="D86" s="26">
        <f>_xlfn.XLOOKUP(C86,'Lookup values'!$B$32:$B$48,'Lookup values'!$C$32:$C$48)</f>
        <v>0</v>
      </c>
      <c r="E86" s="31">
        <f t="shared" si="1"/>
        <v>0</v>
      </c>
    </row>
    <row r="87" spans="4:5" x14ac:dyDescent="0.35">
      <c r="D87" s="26">
        <f>_xlfn.XLOOKUP(C87,'Lookup values'!$B$32:$B$48,'Lookup values'!$C$32:$C$48)</f>
        <v>0</v>
      </c>
      <c r="E87" s="31">
        <f t="shared" si="1"/>
        <v>0</v>
      </c>
    </row>
    <row r="88" spans="4:5" x14ac:dyDescent="0.35">
      <c r="D88" s="26">
        <f>_xlfn.XLOOKUP(C88,'Lookup values'!$B$32:$B$48,'Lookup values'!$C$32:$C$48)</f>
        <v>0</v>
      </c>
      <c r="E88" s="31">
        <f t="shared" si="1"/>
        <v>0</v>
      </c>
    </row>
    <row r="89" spans="4:5" x14ac:dyDescent="0.35">
      <c r="D89" s="26">
        <f>_xlfn.XLOOKUP(C89,'Lookup values'!$B$32:$B$48,'Lookup values'!$C$32:$C$48)</f>
        <v>0</v>
      </c>
      <c r="E89" s="31">
        <f t="shared" si="1"/>
        <v>0</v>
      </c>
    </row>
    <row r="90" spans="4:5" x14ac:dyDescent="0.35">
      <c r="D90" s="26">
        <f>_xlfn.XLOOKUP(C90,'Lookup values'!$B$32:$B$48,'Lookup values'!$C$32:$C$48)</f>
        <v>0</v>
      </c>
      <c r="E90" s="31">
        <f t="shared" si="1"/>
        <v>0</v>
      </c>
    </row>
    <row r="91" spans="4:5" x14ac:dyDescent="0.35">
      <c r="D91" s="26">
        <f>_xlfn.XLOOKUP(C91,'Lookup values'!$B$32:$B$48,'Lookup values'!$C$32:$C$48)</f>
        <v>0</v>
      </c>
      <c r="E91" s="31">
        <f t="shared" si="1"/>
        <v>0</v>
      </c>
    </row>
    <row r="92" spans="4:5" x14ac:dyDescent="0.35">
      <c r="D92" s="26">
        <f>_xlfn.XLOOKUP(C92,'Lookup values'!$B$32:$B$48,'Lookup values'!$C$32:$C$48)</f>
        <v>0</v>
      </c>
      <c r="E92" s="31">
        <f t="shared" si="1"/>
        <v>0</v>
      </c>
    </row>
    <row r="93" spans="4:5" x14ac:dyDescent="0.35">
      <c r="D93" s="26">
        <f>_xlfn.XLOOKUP(C93,'Lookup values'!$B$32:$B$48,'Lookup values'!$C$32:$C$48)</f>
        <v>0</v>
      </c>
      <c r="E93" s="31">
        <f t="shared" si="1"/>
        <v>0</v>
      </c>
    </row>
    <row r="94" spans="4:5" x14ac:dyDescent="0.35">
      <c r="D94" s="26">
        <f>_xlfn.XLOOKUP(C94,'Lookup values'!$B$32:$B$48,'Lookup values'!$C$32:$C$48)</f>
        <v>0</v>
      </c>
      <c r="E94" s="31">
        <f t="shared" si="1"/>
        <v>0</v>
      </c>
    </row>
    <row r="95" spans="4:5" x14ac:dyDescent="0.35">
      <c r="D95" s="26">
        <f>_xlfn.XLOOKUP(C95,'Lookup values'!$B$32:$B$48,'Lookup values'!$C$32:$C$48)</f>
        <v>0</v>
      </c>
      <c r="E95" s="31">
        <f t="shared" si="1"/>
        <v>0</v>
      </c>
    </row>
    <row r="96" spans="4:5" x14ac:dyDescent="0.35">
      <c r="D96" s="26">
        <f>_xlfn.XLOOKUP(C96,'Lookup values'!$B$32:$B$48,'Lookup values'!$C$32:$C$48)</f>
        <v>0</v>
      </c>
      <c r="E96" s="31">
        <f t="shared" si="1"/>
        <v>0</v>
      </c>
    </row>
    <row r="97" spans="4:5" x14ac:dyDescent="0.35">
      <c r="D97" s="26">
        <f>_xlfn.XLOOKUP(C97,'Lookup values'!$B$32:$B$48,'Lookup values'!$C$32:$C$48)</f>
        <v>0</v>
      </c>
      <c r="E97" s="31">
        <f t="shared" si="1"/>
        <v>0</v>
      </c>
    </row>
    <row r="98" spans="4:5" x14ac:dyDescent="0.35">
      <c r="D98" s="26">
        <f>_xlfn.XLOOKUP(C98,'Lookup values'!$B$32:$B$48,'Lookup values'!$C$32:$C$48)</f>
        <v>0</v>
      </c>
      <c r="E98" s="31">
        <f t="shared" si="1"/>
        <v>0</v>
      </c>
    </row>
    <row r="99" spans="4:5" x14ac:dyDescent="0.35">
      <c r="D99" s="26">
        <f>_xlfn.XLOOKUP(C99,'Lookup values'!$B$32:$B$48,'Lookup values'!$C$32:$C$48)</f>
        <v>0</v>
      </c>
      <c r="E99" s="31">
        <f t="shared" si="1"/>
        <v>0</v>
      </c>
    </row>
    <row r="100" spans="4:5" x14ac:dyDescent="0.35">
      <c r="D100" s="26">
        <f>_xlfn.XLOOKUP(C100,'Lookup values'!$B$32:$B$48,'Lookup values'!$C$32:$C$48)</f>
        <v>0</v>
      </c>
      <c r="E100" s="31">
        <f t="shared" si="1"/>
        <v>0</v>
      </c>
    </row>
    <row r="101" spans="4:5" x14ac:dyDescent="0.35">
      <c r="D101" s="26">
        <f>_xlfn.XLOOKUP(C101,'Lookup values'!$B$32:$B$48,'Lookup values'!$C$32:$C$48)</f>
        <v>0</v>
      </c>
      <c r="E101" s="31">
        <f t="shared" si="1"/>
        <v>0</v>
      </c>
    </row>
    <row r="102" spans="4:5" x14ac:dyDescent="0.35">
      <c r="D102" s="26">
        <f>_xlfn.XLOOKUP(C102,'Lookup values'!$B$32:$B$48,'Lookup values'!$C$32:$C$48)</f>
        <v>0</v>
      </c>
      <c r="E102" s="31">
        <f t="shared" si="1"/>
        <v>0</v>
      </c>
    </row>
    <row r="103" spans="4:5" x14ac:dyDescent="0.35">
      <c r="D103" s="26">
        <f>_xlfn.XLOOKUP(C103,'Lookup values'!$B$32:$B$48,'Lookup values'!$C$32:$C$48)</f>
        <v>0</v>
      </c>
      <c r="E103" s="31">
        <f t="shared" si="1"/>
        <v>0</v>
      </c>
    </row>
    <row r="104" spans="4:5" x14ac:dyDescent="0.35">
      <c r="D104" s="26">
        <f>_xlfn.XLOOKUP(C104,'Lookup values'!$B$32:$B$48,'Lookup values'!$C$32:$C$48)</f>
        <v>0</v>
      </c>
      <c r="E104" s="31">
        <f t="shared" si="1"/>
        <v>0</v>
      </c>
    </row>
    <row r="105" spans="4:5" x14ac:dyDescent="0.35">
      <c r="D105" s="26">
        <f>_xlfn.XLOOKUP(C105,'Lookup values'!$B$32:$B$48,'Lookup values'!$C$32:$C$48)</f>
        <v>0</v>
      </c>
      <c r="E105" s="31">
        <f t="shared" si="1"/>
        <v>0</v>
      </c>
    </row>
    <row r="106" spans="4:5" x14ac:dyDescent="0.35">
      <c r="D106" s="26">
        <f>_xlfn.XLOOKUP(C106,'Lookup values'!$B$32:$B$48,'Lookup values'!$C$32:$C$48)</f>
        <v>0</v>
      </c>
      <c r="E106" s="31">
        <f t="shared" si="1"/>
        <v>0</v>
      </c>
    </row>
    <row r="107" spans="4:5" x14ac:dyDescent="0.35">
      <c r="D107" s="26">
        <f>_xlfn.XLOOKUP(C107,'Lookup values'!$B$32:$B$48,'Lookup values'!$C$32:$C$48)</f>
        <v>0</v>
      </c>
      <c r="E107" s="31">
        <f t="shared" si="1"/>
        <v>0</v>
      </c>
    </row>
    <row r="108" spans="4:5" x14ac:dyDescent="0.35">
      <c r="D108" s="26">
        <f>_xlfn.XLOOKUP(C108,'Lookup values'!$B$32:$B$48,'Lookup values'!$C$32:$C$48)</f>
        <v>0</v>
      </c>
      <c r="E108" s="31">
        <f t="shared" si="1"/>
        <v>0</v>
      </c>
    </row>
    <row r="109" spans="4:5" x14ac:dyDescent="0.35">
      <c r="D109" s="26">
        <f>_xlfn.XLOOKUP(C109,'Lookup values'!$B$32:$B$48,'Lookup values'!$C$32:$C$48)</f>
        <v>0</v>
      </c>
      <c r="E109" s="31">
        <f t="shared" si="1"/>
        <v>0</v>
      </c>
    </row>
    <row r="110" spans="4:5" x14ac:dyDescent="0.35">
      <c r="D110" s="26">
        <f>_xlfn.XLOOKUP(C110,'Lookup values'!$B$32:$B$48,'Lookup values'!$C$32:$C$48)</f>
        <v>0</v>
      </c>
      <c r="E110" s="31">
        <f t="shared" si="1"/>
        <v>0</v>
      </c>
    </row>
    <row r="111" spans="4:5" x14ac:dyDescent="0.35">
      <c r="D111" s="26">
        <f>_xlfn.XLOOKUP(C111,'Lookup values'!$B$32:$B$48,'Lookup values'!$C$32:$C$48)</f>
        <v>0</v>
      </c>
      <c r="E111" s="31">
        <f t="shared" si="1"/>
        <v>0</v>
      </c>
    </row>
    <row r="112" spans="4:5" x14ac:dyDescent="0.35">
      <c r="D112" s="26">
        <f>_xlfn.XLOOKUP(C112,'Lookup values'!$B$32:$B$48,'Lookup values'!$C$32:$C$48)</f>
        <v>0</v>
      </c>
      <c r="E112" s="31">
        <f t="shared" si="1"/>
        <v>0</v>
      </c>
    </row>
    <row r="113" spans="4:5" x14ac:dyDescent="0.35">
      <c r="D113" s="26">
        <f>_xlfn.XLOOKUP(C113,'Lookup values'!$B$32:$B$48,'Lookup values'!$C$32:$C$48)</f>
        <v>0</v>
      </c>
      <c r="E113" s="31">
        <f t="shared" si="1"/>
        <v>0</v>
      </c>
    </row>
    <row r="114" spans="4:5" x14ac:dyDescent="0.35">
      <c r="D114" s="26">
        <f>_xlfn.XLOOKUP(C114,'Lookup values'!$B$32:$B$48,'Lookup values'!$C$32:$C$48)</f>
        <v>0</v>
      </c>
      <c r="E114" s="31">
        <f t="shared" si="1"/>
        <v>0</v>
      </c>
    </row>
    <row r="115" spans="4:5" x14ac:dyDescent="0.35">
      <c r="D115" s="26">
        <f>_xlfn.XLOOKUP(C115,'Lookup values'!$B$32:$B$48,'Lookup values'!$C$32:$C$48)</f>
        <v>0</v>
      </c>
      <c r="E115" s="31">
        <f t="shared" si="1"/>
        <v>0</v>
      </c>
    </row>
    <row r="116" spans="4:5" x14ac:dyDescent="0.35">
      <c r="D116" s="26">
        <f>_xlfn.XLOOKUP(C116,'Lookup values'!$B$32:$B$48,'Lookup values'!$C$32:$C$48)</f>
        <v>0</v>
      </c>
      <c r="E116" s="31">
        <f t="shared" si="1"/>
        <v>0</v>
      </c>
    </row>
    <row r="117" spans="4:5" x14ac:dyDescent="0.35">
      <c r="D117" s="26">
        <f>_xlfn.XLOOKUP(C117,'Lookup values'!$B$32:$B$48,'Lookup values'!$C$32:$C$48)</f>
        <v>0</v>
      </c>
      <c r="E117" s="31">
        <f t="shared" si="1"/>
        <v>0</v>
      </c>
    </row>
    <row r="118" spans="4:5" x14ac:dyDescent="0.35">
      <c r="D118" s="26">
        <f>_xlfn.XLOOKUP(C118,'Lookup values'!$B$32:$B$48,'Lookup values'!$C$32:$C$48)</f>
        <v>0</v>
      </c>
      <c r="E118" s="31">
        <f t="shared" si="1"/>
        <v>0</v>
      </c>
    </row>
    <row r="119" spans="4:5" x14ac:dyDescent="0.35">
      <c r="D119" s="26">
        <f>_xlfn.XLOOKUP(C119,'Lookup values'!$B$32:$B$48,'Lookup values'!$C$32:$C$48)</f>
        <v>0</v>
      </c>
      <c r="E119" s="31">
        <f t="shared" si="1"/>
        <v>0</v>
      </c>
    </row>
    <row r="120" spans="4:5" x14ac:dyDescent="0.35">
      <c r="D120" s="26">
        <f>_xlfn.XLOOKUP(C120,'Lookup values'!$B$32:$B$48,'Lookup values'!$C$32:$C$48)</f>
        <v>0</v>
      </c>
      <c r="E120" s="31">
        <f t="shared" si="1"/>
        <v>0</v>
      </c>
    </row>
    <row r="121" spans="4:5" x14ac:dyDescent="0.35">
      <c r="D121" s="26">
        <f>_xlfn.XLOOKUP(C121,'Lookup values'!$B$32:$B$48,'Lookup values'!$C$32:$C$48)</f>
        <v>0</v>
      </c>
      <c r="E121" s="31">
        <f t="shared" si="1"/>
        <v>0</v>
      </c>
    </row>
    <row r="122" spans="4:5" x14ac:dyDescent="0.35">
      <c r="D122" s="26">
        <f>_xlfn.XLOOKUP(C122,'Lookup values'!$B$32:$B$48,'Lookup values'!$C$32:$C$48)</f>
        <v>0</v>
      </c>
      <c r="E122" s="31">
        <f t="shared" si="1"/>
        <v>0</v>
      </c>
    </row>
    <row r="123" spans="4:5" x14ac:dyDescent="0.35">
      <c r="D123" s="26">
        <f>_xlfn.XLOOKUP(C123,'Lookup values'!$B$32:$B$48,'Lookup values'!$C$32:$C$48)</f>
        <v>0</v>
      </c>
      <c r="E123" s="31">
        <f t="shared" si="1"/>
        <v>0</v>
      </c>
    </row>
    <row r="124" spans="4:5" x14ac:dyDescent="0.35">
      <c r="D124" s="26">
        <f>_xlfn.XLOOKUP(C124,'Lookup values'!$B$32:$B$48,'Lookup values'!$C$32:$C$48)</f>
        <v>0</v>
      </c>
      <c r="E124" s="31">
        <f t="shared" si="1"/>
        <v>0</v>
      </c>
    </row>
    <row r="125" spans="4:5" x14ac:dyDescent="0.35">
      <c r="D125" s="26">
        <f>_xlfn.XLOOKUP(C125,'Lookup values'!$B$32:$B$48,'Lookup values'!$C$32:$C$48)</f>
        <v>0</v>
      </c>
      <c r="E125" s="31">
        <f t="shared" si="1"/>
        <v>0</v>
      </c>
    </row>
    <row r="126" spans="4:5" x14ac:dyDescent="0.35">
      <c r="D126" s="26">
        <f>_xlfn.XLOOKUP(C126,'Lookup values'!$B$32:$B$48,'Lookup values'!$C$32:$C$48)</f>
        <v>0</v>
      </c>
      <c r="E126" s="31">
        <f t="shared" si="1"/>
        <v>0</v>
      </c>
    </row>
    <row r="127" spans="4:5" x14ac:dyDescent="0.35">
      <c r="D127" s="26">
        <f>_xlfn.XLOOKUP(C127,'Lookup values'!$B$32:$B$48,'Lookup values'!$C$32:$C$48)</f>
        <v>0</v>
      </c>
      <c r="E127" s="31">
        <f t="shared" si="1"/>
        <v>0</v>
      </c>
    </row>
    <row r="128" spans="4:5" x14ac:dyDescent="0.35">
      <c r="D128" s="26">
        <f>_xlfn.XLOOKUP(C128,'Lookup values'!$B$32:$B$48,'Lookup values'!$C$32:$C$48)</f>
        <v>0</v>
      </c>
      <c r="E128" s="31">
        <f t="shared" si="1"/>
        <v>0</v>
      </c>
    </row>
    <row r="129" spans="4:5" x14ac:dyDescent="0.35">
      <c r="D129" s="26">
        <f>_xlfn.XLOOKUP(C129,'Lookup values'!$B$32:$B$48,'Lookup values'!$C$32:$C$48)</f>
        <v>0</v>
      </c>
      <c r="E129" s="31">
        <f t="shared" si="1"/>
        <v>0</v>
      </c>
    </row>
    <row r="130" spans="4:5" x14ac:dyDescent="0.35">
      <c r="D130" s="26">
        <f>_xlfn.XLOOKUP(C130,'Lookup values'!$B$32:$B$48,'Lookup values'!$C$32:$C$48)</f>
        <v>0</v>
      </c>
      <c r="E130" s="31">
        <f t="shared" si="1"/>
        <v>0</v>
      </c>
    </row>
    <row r="131" spans="4:5" x14ac:dyDescent="0.35">
      <c r="D131" s="26">
        <f>_xlfn.XLOOKUP(C131,'Lookup values'!$B$32:$B$48,'Lookup values'!$C$32:$C$48)</f>
        <v>0</v>
      </c>
      <c r="E131" s="31">
        <f t="shared" ref="E131:E194" si="2">(D131/1000)*B131</f>
        <v>0</v>
      </c>
    </row>
    <row r="132" spans="4:5" x14ac:dyDescent="0.35">
      <c r="D132" s="26">
        <f>_xlfn.XLOOKUP(C132,'Lookup values'!$B$32:$B$48,'Lookup values'!$C$32:$C$48)</f>
        <v>0</v>
      </c>
      <c r="E132" s="31">
        <f t="shared" si="2"/>
        <v>0</v>
      </c>
    </row>
    <row r="133" spans="4:5" x14ac:dyDescent="0.35">
      <c r="D133" s="26">
        <f>_xlfn.XLOOKUP(C133,'Lookup values'!$B$32:$B$48,'Lookup values'!$C$32:$C$48)</f>
        <v>0</v>
      </c>
      <c r="E133" s="31">
        <f t="shared" si="2"/>
        <v>0</v>
      </c>
    </row>
    <row r="134" spans="4:5" x14ac:dyDescent="0.35">
      <c r="D134" s="26">
        <f>_xlfn.XLOOKUP(C134,'Lookup values'!$B$32:$B$48,'Lookup values'!$C$32:$C$48)</f>
        <v>0</v>
      </c>
      <c r="E134" s="31">
        <f t="shared" si="2"/>
        <v>0</v>
      </c>
    </row>
    <row r="135" spans="4:5" x14ac:dyDescent="0.35">
      <c r="D135" s="26">
        <f>_xlfn.XLOOKUP(C135,'Lookup values'!$B$32:$B$48,'Lookup values'!$C$32:$C$48)</f>
        <v>0</v>
      </c>
      <c r="E135" s="31">
        <f t="shared" si="2"/>
        <v>0</v>
      </c>
    </row>
    <row r="136" spans="4:5" x14ac:dyDescent="0.35">
      <c r="D136" s="26">
        <f>_xlfn.XLOOKUP(C136,'Lookup values'!$B$32:$B$48,'Lookup values'!$C$32:$C$48)</f>
        <v>0</v>
      </c>
      <c r="E136" s="31">
        <f t="shared" si="2"/>
        <v>0</v>
      </c>
    </row>
    <row r="137" spans="4:5" x14ac:dyDescent="0.35">
      <c r="D137" s="26">
        <f>_xlfn.XLOOKUP(C137,'Lookup values'!$B$32:$B$48,'Lookup values'!$C$32:$C$48)</f>
        <v>0</v>
      </c>
      <c r="E137" s="31">
        <f t="shared" si="2"/>
        <v>0</v>
      </c>
    </row>
    <row r="138" spans="4:5" x14ac:dyDescent="0.35">
      <c r="D138" s="26">
        <f>_xlfn.XLOOKUP(C138,'Lookup values'!$B$32:$B$48,'Lookup values'!$C$32:$C$48)</f>
        <v>0</v>
      </c>
      <c r="E138" s="31">
        <f t="shared" si="2"/>
        <v>0</v>
      </c>
    </row>
    <row r="139" spans="4:5" x14ac:dyDescent="0.35">
      <c r="D139" s="26">
        <f>_xlfn.XLOOKUP(C139,'Lookup values'!$B$32:$B$48,'Lookup values'!$C$32:$C$48)</f>
        <v>0</v>
      </c>
      <c r="E139" s="31">
        <f t="shared" si="2"/>
        <v>0</v>
      </c>
    </row>
    <row r="140" spans="4:5" x14ac:dyDescent="0.35">
      <c r="D140" s="26">
        <f>_xlfn.XLOOKUP(C140,'Lookup values'!$B$32:$B$48,'Lookup values'!$C$32:$C$48)</f>
        <v>0</v>
      </c>
      <c r="E140" s="31">
        <f t="shared" si="2"/>
        <v>0</v>
      </c>
    </row>
    <row r="141" spans="4:5" x14ac:dyDescent="0.35">
      <c r="D141" s="26">
        <f>_xlfn.XLOOKUP(C141,'Lookup values'!$B$32:$B$48,'Lookup values'!$C$32:$C$48)</f>
        <v>0</v>
      </c>
      <c r="E141" s="31">
        <f t="shared" si="2"/>
        <v>0</v>
      </c>
    </row>
    <row r="142" spans="4:5" x14ac:dyDescent="0.35">
      <c r="D142" s="26">
        <f>_xlfn.XLOOKUP(C142,'Lookup values'!$B$32:$B$48,'Lookup values'!$C$32:$C$48)</f>
        <v>0</v>
      </c>
      <c r="E142" s="31">
        <f t="shared" si="2"/>
        <v>0</v>
      </c>
    </row>
    <row r="143" spans="4:5" x14ac:dyDescent="0.35">
      <c r="D143" s="26">
        <f>_xlfn.XLOOKUP(C143,'Lookup values'!$B$32:$B$48,'Lookup values'!$C$32:$C$48)</f>
        <v>0</v>
      </c>
      <c r="E143" s="31">
        <f t="shared" si="2"/>
        <v>0</v>
      </c>
    </row>
    <row r="144" spans="4:5" x14ac:dyDescent="0.35">
      <c r="D144" s="26">
        <f>_xlfn.XLOOKUP(C144,'Lookup values'!$B$32:$B$48,'Lookup values'!$C$32:$C$48)</f>
        <v>0</v>
      </c>
      <c r="E144" s="31">
        <f t="shared" si="2"/>
        <v>0</v>
      </c>
    </row>
    <row r="145" spans="4:5" x14ac:dyDescent="0.35">
      <c r="D145" s="26">
        <f>_xlfn.XLOOKUP(C145,'Lookup values'!$B$32:$B$48,'Lookup values'!$C$32:$C$48)</f>
        <v>0</v>
      </c>
      <c r="E145" s="31">
        <f t="shared" si="2"/>
        <v>0</v>
      </c>
    </row>
    <row r="146" spans="4:5" x14ac:dyDescent="0.35">
      <c r="D146" s="26">
        <f>_xlfn.XLOOKUP(C146,'Lookup values'!$B$32:$B$48,'Lookup values'!$C$32:$C$48)</f>
        <v>0</v>
      </c>
      <c r="E146" s="31">
        <f t="shared" si="2"/>
        <v>0</v>
      </c>
    </row>
    <row r="147" spans="4:5" x14ac:dyDescent="0.35">
      <c r="D147" s="26">
        <f>_xlfn.XLOOKUP(C147,'Lookup values'!$B$32:$B$48,'Lookup values'!$C$32:$C$48)</f>
        <v>0</v>
      </c>
      <c r="E147" s="31">
        <f t="shared" si="2"/>
        <v>0</v>
      </c>
    </row>
    <row r="148" spans="4:5" x14ac:dyDescent="0.35">
      <c r="D148" s="26">
        <f>_xlfn.XLOOKUP(C148,'Lookup values'!$B$32:$B$48,'Lookup values'!$C$32:$C$48)</f>
        <v>0</v>
      </c>
      <c r="E148" s="31">
        <f t="shared" si="2"/>
        <v>0</v>
      </c>
    </row>
    <row r="149" spans="4:5" x14ac:dyDescent="0.35">
      <c r="D149" s="26">
        <f>_xlfn.XLOOKUP(C149,'Lookup values'!$B$32:$B$48,'Lookup values'!$C$32:$C$48)</f>
        <v>0</v>
      </c>
      <c r="E149" s="31">
        <f t="shared" si="2"/>
        <v>0</v>
      </c>
    </row>
    <row r="150" spans="4:5" x14ac:dyDescent="0.35">
      <c r="D150" s="26">
        <f>_xlfn.XLOOKUP(C150,'Lookup values'!$B$32:$B$48,'Lookup values'!$C$32:$C$48)</f>
        <v>0</v>
      </c>
      <c r="E150" s="31">
        <f t="shared" si="2"/>
        <v>0</v>
      </c>
    </row>
    <row r="151" spans="4:5" x14ac:dyDescent="0.35">
      <c r="D151" s="26">
        <f>_xlfn.XLOOKUP(C151,'Lookup values'!$B$32:$B$48,'Lookup values'!$C$32:$C$48)</f>
        <v>0</v>
      </c>
      <c r="E151" s="31">
        <f t="shared" si="2"/>
        <v>0</v>
      </c>
    </row>
    <row r="152" spans="4:5" x14ac:dyDescent="0.35">
      <c r="D152" s="26">
        <f>_xlfn.XLOOKUP(C152,'Lookup values'!$B$32:$B$48,'Lookup values'!$C$32:$C$48)</f>
        <v>0</v>
      </c>
      <c r="E152" s="31">
        <f t="shared" si="2"/>
        <v>0</v>
      </c>
    </row>
    <row r="153" spans="4:5" x14ac:dyDescent="0.35">
      <c r="D153" s="26">
        <f>_xlfn.XLOOKUP(C153,'Lookup values'!$B$32:$B$48,'Lookup values'!$C$32:$C$48)</f>
        <v>0</v>
      </c>
      <c r="E153" s="31">
        <f t="shared" si="2"/>
        <v>0</v>
      </c>
    </row>
    <row r="154" spans="4:5" x14ac:dyDescent="0.35">
      <c r="D154" s="26">
        <f>_xlfn.XLOOKUP(C154,'Lookup values'!$B$32:$B$48,'Lookup values'!$C$32:$C$48)</f>
        <v>0</v>
      </c>
      <c r="E154" s="31">
        <f t="shared" si="2"/>
        <v>0</v>
      </c>
    </row>
    <row r="155" spans="4:5" x14ac:dyDescent="0.35">
      <c r="D155" s="26">
        <f>_xlfn.XLOOKUP(C155,'Lookup values'!$B$32:$B$48,'Lookup values'!$C$32:$C$48)</f>
        <v>0</v>
      </c>
      <c r="E155" s="31">
        <f t="shared" si="2"/>
        <v>0</v>
      </c>
    </row>
    <row r="156" spans="4:5" x14ac:dyDescent="0.35">
      <c r="D156" s="26">
        <f>_xlfn.XLOOKUP(C156,'Lookup values'!$B$32:$B$48,'Lookup values'!$C$32:$C$48)</f>
        <v>0</v>
      </c>
      <c r="E156" s="31">
        <f t="shared" si="2"/>
        <v>0</v>
      </c>
    </row>
    <row r="157" spans="4:5" x14ac:dyDescent="0.35">
      <c r="D157" s="26">
        <f>_xlfn.XLOOKUP(C157,'Lookup values'!$B$32:$B$48,'Lookup values'!$C$32:$C$48)</f>
        <v>0</v>
      </c>
      <c r="E157" s="31">
        <f t="shared" si="2"/>
        <v>0</v>
      </c>
    </row>
    <row r="158" spans="4:5" x14ac:dyDescent="0.35">
      <c r="D158" s="26">
        <f>_xlfn.XLOOKUP(C158,'Lookup values'!$B$32:$B$48,'Lookup values'!$C$32:$C$48)</f>
        <v>0</v>
      </c>
      <c r="E158" s="31">
        <f t="shared" si="2"/>
        <v>0</v>
      </c>
    </row>
    <row r="159" spans="4:5" x14ac:dyDescent="0.35">
      <c r="D159" s="26">
        <f>_xlfn.XLOOKUP(C159,'Lookup values'!$B$32:$B$48,'Lookup values'!$C$32:$C$48)</f>
        <v>0</v>
      </c>
      <c r="E159" s="31">
        <f t="shared" si="2"/>
        <v>0</v>
      </c>
    </row>
    <row r="160" spans="4:5" x14ac:dyDescent="0.35">
      <c r="D160" s="26">
        <f>_xlfn.XLOOKUP(C160,'Lookup values'!$B$32:$B$48,'Lookup values'!$C$32:$C$48)</f>
        <v>0</v>
      </c>
      <c r="E160" s="31">
        <f t="shared" si="2"/>
        <v>0</v>
      </c>
    </row>
    <row r="161" spans="4:5" x14ac:dyDescent="0.35">
      <c r="D161" s="26">
        <f>_xlfn.XLOOKUP(C161,'Lookup values'!$B$32:$B$48,'Lookup values'!$C$32:$C$48)</f>
        <v>0</v>
      </c>
      <c r="E161" s="31">
        <f t="shared" si="2"/>
        <v>0</v>
      </c>
    </row>
    <row r="162" spans="4:5" x14ac:dyDescent="0.35">
      <c r="D162" s="26">
        <f>_xlfn.XLOOKUP(C162,'Lookup values'!$B$32:$B$48,'Lookup values'!$C$32:$C$48)</f>
        <v>0</v>
      </c>
      <c r="E162" s="31">
        <f t="shared" si="2"/>
        <v>0</v>
      </c>
    </row>
    <row r="163" spans="4:5" x14ac:dyDescent="0.35">
      <c r="D163" s="26">
        <f>_xlfn.XLOOKUP(C163,'Lookup values'!$B$32:$B$48,'Lookup values'!$C$32:$C$48)</f>
        <v>0</v>
      </c>
      <c r="E163" s="31">
        <f t="shared" si="2"/>
        <v>0</v>
      </c>
    </row>
    <row r="164" spans="4:5" x14ac:dyDescent="0.35">
      <c r="D164" s="26">
        <f>_xlfn.XLOOKUP(C164,'Lookup values'!$B$32:$B$48,'Lookup values'!$C$32:$C$48)</f>
        <v>0</v>
      </c>
      <c r="E164" s="31">
        <f t="shared" si="2"/>
        <v>0</v>
      </c>
    </row>
    <row r="165" spans="4:5" x14ac:dyDescent="0.35">
      <c r="D165" s="26">
        <f>_xlfn.XLOOKUP(C165,'Lookup values'!$B$32:$B$48,'Lookup values'!$C$32:$C$48)</f>
        <v>0</v>
      </c>
      <c r="E165" s="31">
        <f t="shared" si="2"/>
        <v>0</v>
      </c>
    </row>
    <row r="166" spans="4:5" x14ac:dyDescent="0.35">
      <c r="D166" s="26">
        <f>_xlfn.XLOOKUP(C166,'Lookup values'!$B$32:$B$48,'Lookup values'!$C$32:$C$48)</f>
        <v>0</v>
      </c>
      <c r="E166" s="31">
        <f t="shared" si="2"/>
        <v>0</v>
      </c>
    </row>
    <row r="167" spans="4:5" x14ac:dyDescent="0.35">
      <c r="D167" s="26">
        <f>_xlfn.XLOOKUP(C167,'Lookup values'!$B$32:$B$48,'Lookup values'!$C$32:$C$48)</f>
        <v>0</v>
      </c>
      <c r="E167" s="31">
        <f t="shared" si="2"/>
        <v>0</v>
      </c>
    </row>
    <row r="168" spans="4:5" x14ac:dyDescent="0.35">
      <c r="D168" s="26">
        <f>_xlfn.XLOOKUP(C168,'Lookup values'!$B$32:$B$48,'Lookup values'!$C$32:$C$48)</f>
        <v>0</v>
      </c>
      <c r="E168" s="31">
        <f t="shared" si="2"/>
        <v>0</v>
      </c>
    </row>
    <row r="169" spans="4:5" x14ac:dyDescent="0.35">
      <c r="D169" s="26">
        <f>_xlfn.XLOOKUP(C169,'Lookup values'!$B$32:$B$48,'Lookup values'!$C$32:$C$48)</f>
        <v>0</v>
      </c>
      <c r="E169" s="31">
        <f t="shared" si="2"/>
        <v>0</v>
      </c>
    </row>
    <row r="170" spans="4:5" x14ac:dyDescent="0.35">
      <c r="D170" s="26">
        <f>_xlfn.XLOOKUP(C170,'Lookup values'!$B$32:$B$48,'Lookup values'!$C$32:$C$48)</f>
        <v>0</v>
      </c>
      <c r="E170" s="31">
        <f t="shared" si="2"/>
        <v>0</v>
      </c>
    </row>
    <row r="171" spans="4:5" x14ac:dyDescent="0.35">
      <c r="D171" s="26">
        <f>_xlfn.XLOOKUP(C171,'Lookup values'!$B$32:$B$48,'Lookup values'!$C$32:$C$48)</f>
        <v>0</v>
      </c>
      <c r="E171" s="31">
        <f t="shared" si="2"/>
        <v>0</v>
      </c>
    </row>
    <row r="172" spans="4:5" x14ac:dyDescent="0.35">
      <c r="D172" s="26">
        <f>_xlfn.XLOOKUP(C172,'Lookup values'!$B$32:$B$48,'Lookup values'!$C$32:$C$48)</f>
        <v>0</v>
      </c>
      <c r="E172" s="31">
        <f t="shared" si="2"/>
        <v>0</v>
      </c>
    </row>
    <row r="173" spans="4:5" x14ac:dyDescent="0.35">
      <c r="D173" s="26">
        <f>_xlfn.XLOOKUP(C173,'Lookup values'!$B$32:$B$48,'Lookup values'!$C$32:$C$48)</f>
        <v>0</v>
      </c>
      <c r="E173" s="31">
        <f t="shared" si="2"/>
        <v>0</v>
      </c>
    </row>
    <row r="174" spans="4:5" x14ac:dyDescent="0.35">
      <c r="D174" s="26">
        <f>_xlfn.XLOOKUP(C174,'Lookup values'!$B$32:$B$48,'Lookup values'!$C$32:$C$48)</f>
        <v>0</v>
      </c>
      <c r="E174" s="31">
        <f t="shared" si="2"/>
        <v>0</v>
      </c>
    </row>
    <row r="175" spans="4:5" x14ac:dyDescent="0.35">
      <c r="D175" s="26">
        <f>_xlfn.XLOOKUP(C175,'Lookup values'!$B$32:$B$48,'Lookup values'!$C$32:$C$48)</f>
        <v>0</v>
      </c>
      <c r="E175" s="31">
        <f t="shared" si="2"/>
        <v>0</v>
      </c>
    </row>
    <row r="176" spans="4:5" x14ac:dyDescent="0.35">
      <c r="D176" s="26">
        <f>_xlfn.XLOOKUP(C176,'Lookup values'!$B$32:$B$48,'Lookup values'!$C$32:$C$48)</f>
        <v>0</v>
      </c>
      <c r="E176" s="31">
        <f t="shared" si="2"/>
        <v>0</v>
      </c>
    </row>
    <row r="177" spans="4:5" x14ac:dyDescent="0.35">
      <c r="D177" s="26">
        <f>_xlfn.XLOOKUP(C177,'Lookup values'!$B$32:$B$48,'Lookup values'!$C$32:$C$48)</f>
        <v>0</v>
      </c>
      <c r="E177" s="31">
        <f t="shared" si="2"/>
        <v>0</v>
      </c>
    </row>
    <row r="178" spans="4:5" x14ac:dyDescent="0.35">
      <c r="D178" s="26">
        <f>_xlfn.XLOOKUP(C178,'Lookup values'!$B$32:$B$48,'Lookup values'!$C$32:$C$48)</f>
        <v>0</v>
      </c>
      <c r="E178" s="31">
        <f t="shared" si="2"/>
        <v>0</v>
      </c>
    </row>
    <row r="179" spans="4:5" x14ac:dyDescent="0.35">
      <c r="D179" s="26">
        <f>_xlfn.XLOOKUP(C179,'Lookup values'!$B$32:$B$48,'Lookup values'!$C$32:$C$48)</f>
        <v>0</v>
      </c>
      <c r="E179" s="31">
        <f t="shared" si="2"/>
        <v>0</v>
      </c>
    </row>
    <row r="180" spans="4:5" x14ac:dyDescent="0.35">
      <c r="D180" s="26">
        <f>_xlfn.XLOOKUP(C180,'Lookup values'!$B$32:$B$48,'Lookup values'!$C$32:$C$48)</f>
        <v>0</v>
      </c>
      <c r="E180" s="31">
        <f t="shared" si="2"/>
        <v>0</v>
      </c>
    </row>
    <row r="181" spans="4:5" x14ac:dyDescent="0.35">
      <c r="D181" s="26">
        <f>_xlfn.XLOOKUP(C181,'Lookup values'!$B$32:$B$48,'Lookup values'!$C$32:$C$48)</f>
        <v>0</v>
      </c>
      <c r="E181" s="31">
        <f t="shared" si="2"/>
        <v>0</v>
      </c>
    </row>
    <row r="182" spans="4:5" x14ac:dyDescent="0.35">
      <c r="D182" s="26">
        <f>_xlfn.XLOOKUP(C182,'Lookup values'!$B$32:$B$48,'Lookup values'!$C$32:$C$48)</f>
        <v>0</v>
      </c>
      <c r="E182" s="31">
        <f t="shared" si="2"/>
        <v>0</v>
      </c>
    </row>
    <row r="183" spans="4:5" x14ac:dyDescent="0.35">
      <c r="D183" s="26">
        <f>_xlfn.XLOOKUP(C183,'Lookup values'!$B$32:$B$48,'Lookup values'!$C$32:$C$48)</f>
        <v>0</v>
      </c>
      <c r="E183" s="31">
        <f t="shared" si="2"/>
        <v>0</v>
      </c>
    </row>
    <row r="184" spans="4:5" x14ac:dyDescent="0.35">
      <c r="D184" s="26">
        <f>_xlfn.XLOOKUP(C184,'Lookup values'!$B$32:$B$48,'Lookup values'!$C$32:$C$48)</f>
        <v>0</v>
      </c>
      <c r="E184" s="31">
        <f t="shared" si="2"/>
        <v>0</v>
      </c>
    </row>
    <row r="185" spans="4:5" x14ac:dyDescent="0.35">
      <c r="D185" s="26">
        <f>_xlfn.XLOOKUP(C185,'Lookup values'!$B$32:$B$48,'Lookup values'!$C$32:$C$48)</f>
        <v>0</v>
      </c>
      <c r="E185" s="31">
        <f t="shared" si="2"/>
        <v>0</v>
      </c>
    </row>
    <row r="186" spans="4:5" x14ac:dyDescent="0.35">
      <c r="D186" s="26">
        <f>_xlfn.XLOOKUP(C186,'Lookup values'!$B$32:$B$48,'Lookup values'!$C$32:$C$48)</f>
        <v>0</v>
      </c>
      <c r="E186" s="31">
        <f t="shared" si="2"/>
        <v>0</v>
      </c>
    </row>
    <row r="187" spans="4:5" x14ac:dyDescent="0.35">
      <c r="D187" s="26">
        <f>_xlfn.XLOOKUP(C187,'Lookup values'!$B$32:$B$48,'Lookup values'!$C$32:$C$48)</f>
        <v>0</v>
      </c>
      <c r="E187" s="31">
        <f t="shared" si="2"/>
        <v>0</v>
      </c>
    </row>
    <row r="188" spans="4:5" x14ac:dyDescent="0.35">
      <c r="D188" s="26">
        <f>_xlfn.XLOOKUP(C188,'Lookup values'!$B$32:$B$48,'Lookup values'!$C$32:$C$48)</f>
        <v>0</v>
      </c>
      <c r="E188" s="31">
        <f t="shared" si="2"/>
        <v>0</v>
      </c>
    </row>
    <row r="189" spans="4:5" x14ac:dyDescent="0.35">
      <c r="D189" s="26">
        <f>_xlfn.XLOOKUP(C189,'Lookup values'!$B$32:$B$48,'Lookup values'!$C$32:$C$48)</f>
        <v>0</v>
      </c>
      <c r="E189" s="31">
        <f t="shared" si="2"/>
        <v>0</v>
      </c>
    </row>
    <row r="190" spans="4:5" x14ac:dyDescent="0.35">
      <c r="D190" s="26">
        <f>_xlfn.XLOOKUP(C190,'Lookup values'!$B$32:$B$48,'Lookup values'!$C$32:$C$48)</f>
        <v>0</v>
      </c>
      <c r="E190" s="31">
        <f t="shared" si="2"/>
        <v>0</v>
      </c>
    </row>
    <row r="191" spans="4:5" x14ac:dyDescent="0.35">
      <c r="D191" s="26">
        <f>_xlfn.XLOOKUP(C191,'Lookup values'!$B$32:$B$48,'Lookup values'!$C$32:$C$48)</f>
        <v>0</v>
      </c>
      <c r="E191" s="31">
        <f t="shared" si="2"/>
        <v>0</v>
      </c>
    </row>
    <row r="192" spans="4:5" x14ac:dyDescent="0.35">
      <c r="D192" s="26">
        <f>_xlfn.XLOOKUP(C192,'Lookup values'!$B$32:$B$48,'Lookup values'!$C$32:$C$48)</f>
        <v>0</v>
      </c>
      <c r="E192" s="31">
        <f t="shared" si="2"/>
        <v>0</v>
      </c>
    </row>
    <row r="193" spans="4:5" x14ac:dyDescent="0.35">
      <c r="D193" s="26">
        <f>_xlfn.XLOOKUP(C193,'Lookup values'!$B$32:$B$48,'Lookup values'!$C$32:$C$48)</f>
        <v>0</v>
      </c>
      <c r="E193" s="31">
        <f t="shared" si="2"/>
        <v>0</v>
      </c>
    </row>
    <row r="194" spans="4:5" x14ac:dyDescent="0.35">
      <c r="D194" s="26">
        <f>_xlfn.XLOOKUP(C194,'Lookup values'!$B$32:$B$48,'Lookup values'!$C$32:$C$48)</f>
        <v>0</v>
      </c>
      <c r="E194" s="31">
        <f t="shared" si="2"/>
        <v>0</v>
      </c>
    </row>
    <row r="195" spans="4:5" x14ac:dyDescent="0.35">
      <c r="D195" s="26">
        <f>_xlfn.XLOOKUP(C195,'Lookup values'!$B$32:$B$48,'Lookup values'!$C$32:$C$48)</f>
        <v>0</v>
      </c>
      <c r="E195" s="31">
        <f t="shared" ref="E195:E258" si="3">(D195/1000)*B195</f>
        <v>0</v>
      </c>
    </row>
    <row r="196" spans="4:5" x14ac:dyDescent="0.35">
      <c r="D196" s="26">
        <f>_xlfn.XLOOKUP(C196,'Lookup values'!$B$32:$B$48,'Lookup values'!$C$32:$C$48)</f>
        <v>0</v>
      </c>
      <c r="E196" s="31">
        <f t="shared" si="3"/>
        <v>0</v>
      </c>
    </row>
    <row r="197" spans="4:5" x14ac:dyDescent="0.35">
      <c r="D197" s="26">
        <f>_xlfn.XLOOKUP(C197,'Lookup values'!$B$32:$B$48,'Lookup values'!$C$32:$C$48)</f>
        <v>0</v>
      </c>
      <c r="E197" s="31">
        <f t="shared" si="3"/>
        <v>0</v>
      </c>
    </row>
    <row r="198" spans="4:5" x14ac:dyDescent="0.35">
      <c r="D198" s="26">
        <f>_xlfn.XLOOKUP(C198,'Lookup values'!$B$32:$B$48,'Lookup values'!$C$32:$C$48)</f>
        <v>0</v>
      </c>
      <c r="E198" s="31">
        <f t="shared" si="3"/>
        <v>0</v>
      </c>
    </row>
    <row r="199" spans="4:5" x14ac:dyDescent="0.35">
      <c r="D199" s="26">
        <f>_xlfn.XLOOKUP(C199,'Lookup values'!$B$32:$B$48,'Lookup values'!$C$32:$C$48)</f>
        <v>0</v>
      </c>
      <c r="E199" s="31">
        <f t="shared" si="3"/>
        <v>0</v>
      </c>
    </row>
    <row r="200" spans="4:5" x14ac:dyDescent="0.35">
      <c r="D200" s="26">
        <f>_xlfn.XLOOKUP(C200,'Lookup values'!$B$32:$B$48,'Lookup values'!$C$32:$C$48)</f>
        <v>0</v>
      </c>
      <c r="E200" s="31">
        <f t="shared" si="3"/>
        <v>0</v>
      </c>
    </row>
    <row r="201" spans="4:5" x14ac:dyDescent="0.35">
      <c r="D201" s="26">
        <f>_xlfn.XLOOKUP(C201,'Lookup values'!$B$32:$B$48,'Lookup values'!$C$32:$C$48)</f>
        <v>0</v>
      </c>
      <c r="E201" s="31">
        <f t="shared" si="3"/>
        <v>0</v>
      </c>
    </row>
    <row r="202" spans="4:5" x14ac:dyDescent="0.35">
      <c r="D202" s="26">
        <f>_xlfn.XLOOKUP(C202,'Lookup values'!$B$32:$B$48,'Lookup values'!$C$32:$C$48)</f>
        <v>0</v>
      </c>
      <c r="E202" s="31">
        <f t="shared" si="3"/>
        <v>0</v>
      </c>
    </row>
    <row r="203" spans="4:5" x14ac:dyDescent="0.35">
      <c r="D203" s="26">
        <f>_xlfn.XLOOKUP(C203,'Lookup values'!$B$32:$B$48,'Lookup values'!$C$32:$C$48)</f>
        <v>0</v>
      </c>
      <c r="E203" s="31">
        <f t="shared" si="3"/>
        <v>0</v>
      </c>
    </row>
    <row r="204" spans="4:5" x14ac:dyDescent="0.35">
      <c r="D204" s="26">
        <f>_xlfn.XLOOKUP(C204,'Lookup values'!$B$32:$B$48,'Lookup values'!$C$32:$C$48)</f>
        <v>0</v>
      </c>
      <c r="E204" s="31">
        <f t="shared" si="3"/>
        <v>0</v>
      </c>
    </row>
    <row r="205" spans="4:5" x14ac:dyDescent="0.35">
      <c r="D205" s="26">
        <f>_xlfn.XLOOKUP(C205,'Lookup values'!$B$32:$B$48,'Lookup values'!$C$32:$C$48)</f>
        <v>0</v>
      </c>
      <c r="E205" s="31">
        <f t="shared" si="3"/>
        <v>0</v>
      </c>
    </row>
    <row r="206" spans="4:5" x14ac:dyDescent="0.35">
      <c r="D206" s="26">
        <f>_xlfn.XLOOKUP(C206,'Lookup values'!$B$32:$B$48,'Lookup values'!$C$32:$C$48)</f>
        <v>0</v>
      </c>
      <c r="E206" s="31">
        <f t="shared" si="3"/>
        <v>0</v>
      </c>
    </row>
    <row r="207" spans="4:5" x14ac:dyDescent="0.35">
      <c r="D207" s="26">
        <f>_xlfn.XLOOKUP(C207,'Lookup values'!$B$32:$B$48,'Lookup values'!$C$32:$C$48)</f>
        <v>0</v>
      </c>
      <c r="E207" s="31">
        <f t="shared" si="3"/>
        <v>0</v>
      </c>
    </row>
    <row r="208" spans="4:5" x14ac:dyDescent="0.35">
      <c r="D208" s="26">
        <f>_xlfn.XLOOKUP(C208,'Lookup values'!$B$32:$B$48,'Lookup values'!$C$32:$C$48)</f>
        <v>0</v>
      </c>
      <c r="E208" s="31">
        <f t="shared" si="3"/>
        <v>0</v>
      </c>
    </row>
    <row r="209" spans="4:5" x14ac:dyDescent="0.35">
      <c r="D209" s="26">
        <f>_xlfn.XLOOKUP(C209,'Lookup values'!$B$32:$B$48,'Lookup values'!$C$32:$C$48)</f>
        <v>0</v>
      </c>
      <c r="E209" s="31">
        <f t="shared" si="3"/>
        <v>0</v>
      </c>
    </row>
    <row r="210" spans="4:5" x14ac:dyDescent="0.35">
      <c r="D210" s="26">
        <f>_xlfn.XLOOKUP(C210,'Lookup values'!$B$32:$B$48,'Lookup values'!$C$32:$C$48)</f>
        <v>0</v>
      </c>
      <c r="E210" s="31">
        <f t="shared" si="3"/>
        <v>0</v>
      </c>
    </row>
    <row r="211" spans="4:5" x14ac:dyDescent="0.35">
      <c r="D211" s="26">
        <f>_xlfn.XLOOKUP(C211,'Lookup values'!$B$32:$B$48,'Lookup values'!$C$32:$C$48)</f>
        <v>0</v>
      </c>
      <c r="E211" s="31">
        <f t="shared" si="3"/>
        <v>0</v>
      </c>
    </row>
    <row r="212" spans="4:5" x14ac:dyDescent="0.35">
      <c r="D212" s="26">
        <f>_xlfn.XLOOKUP(C212,'Lookup values'!$B$32:$B$48,'Lookup values'!$C$32:$C$48)</f>
        <v>0</v>
      </c>
      <c r="E212" s="31">
        <f t="shared" si="3"/>
        <v>0</v>
      </c>
    </row>
    <row r="213" spans="4:5" x14ac:dyDescent="0.35">
      <c r="D213" s="26">
        <f>_xlfn.XLOOKUP(C213,'Lookup values'!$B$32:$B$48,'Lookup values'!$C$32:$C$48)</f>
        <v>0</v>
      </c>
      <c r="E213" s="31">
        <f t="shared" si="3"/>
        <v>0</v>
      </c>
    </row>
    <row r="214" spans="4:5" x14ac:dyDescent="0.35">
      <c r="D214" s="26">
        <f>_xlfn.XLOOKUP(C214,'Lookup values'!$B$32:$B$48,'Lookup values'!$C$32:$C$48)</f>
        <v>0</v>
      </c>
      <c r="E214" s="31">
        <f t="shared" si="3"/>
        <v>0</v>
      </c>
    </row>
    <row r="215" spans="4:5" x14ac:dyDescent="0.35">
      <c r="D215" s="26">
        <f>_xlfn.XLOOKUP(C215,'Lookup values'!$B$32:$B$48,'Lookup values'!$C$32:$C$48)</f>
        <v>0</v>
      </c>
      <c r="E215" s="31">
        <f t="shared" si="3"/>
        <v>0</v>
      </c>
    </row>
    <row r="216" spans="4:5" x14ac:dyDescent="0.35">
      <c r="D216" s="26">
        <f>_xlfn.XLOOKUP(C216,'Lookup values'!$B$32:$B$48,'Lookup values'!$C$32:$C$48)</f>
        <v>0</v>
      </c>
      <c r="E216" s="31">
        <f t="shared" si="3"/>
        <v>0</v>
      </c>
    </row>
    <row r="217" spans="4:5" x14ac:dyDescent="0.35">
      <c r="D217" s="26">
        <f>_xlfn.XLOOKUP(C217,'Lookup values'!$B$32:$B$48,'Lookup values'!$C$32:$C$48)</f>
        <v>0</v>
      </c>
      <c r="E217" s="31">
        <f t="shared" si="3"/>
        <v>0</v>
      </c>
    </row>
    <row r="218" spans="4:5" x14ac:dyDescent="0.35">
      <c r="D218" s="26">
        <f>_xlfn.XLOOKUP(C218,'Lookup values'!$B$32:$B$48,'Lookup values'!$C$32:$C$48)</f>
        <v>0</v>
      </c>
      <c r="E218" s="31">
        <f t="shared" si="3"/>
        <v>0</v>
      </c>
    </row>
    <row r="219" spans="4:5" x14ac:dyDescent="0.35">
      <c r="D219" s="26">
        <f>_xlfn.XLOOKUP(C219,'Lookup values'!$B$32:$B$48,'Lookup values'!$C$32:$C$48)</f>
        <v>0</v>
      </c>
      <c r="E219" s="31">
        <f t="shared" si="3"/>
        <v>0</v>
      </c>
    </row>
    <row r="220" spans="4:5" x14ac:dyDescent="0.35">
      <c r="D220" s="26">
        <f>_xlfn.XLOOKUP(C220,'Lookup values'!$B$32:$B$48,'Lookup values'!$C$32:$C$48)</f>
        <v>0</v>
      </c>
      <c r="E220" s="31">
        <f t="shared" si="3"/>
        <v>0</v>
      </c>
    </row>
    <row r="221" spans="4:5" x14ac:dyDescent="0.35">
      <c r="D221" s="26">
        <f>_xlfn.XLOOKUP(C221,'Lookup values'!$B$32:$B$48,'Lookup values'!$C$32:$C$48)</f>
        <v>0</v>
      </c>
      <c r="E221" s="31">
        <f t="shared" si="3"/>
        <v>0</v>
      </c>
    </row>
    <row r="222" spans="4:5" x14ac:dyDescent="0.35">
      <c r="D222" s="26">
        <f>_xlfn.XLOOKUP(C222,'Lookup values'!$B$32:$B$48,'Lookup values'!$C$32:$C$48)</f>
        <v>0</v>
      </c>
      <c r="E222" s="31">
        <f t="shared" si="3"/>
        <v>0</v>
      </c>
    </row>
    <row r="223" spans="4:5" x14ac:dyDescent="0.35">
      <c r="D223" s="26">
        <f>_xlfn.XLOOKUP(C223,'Lookup values'!$B$32:$B$48,'Lookup values'!$C$32:$C$48)</f>
        <v>0</v>
      </c>
      <c r="E223" s="31">
        <f t="shared" si="3"/>
        <v>0</v>
      </c>
    </row>
    <row r="224" spans="4:5" x14ac:dyDescent="0.35">
      <c r="D224" s="26">
        <f>_xlfn.XLOOKUP(C224,'Lookup values'!$B$32:$B$48,'Lookup values'!$C$32:$C$48)</f>
        <v>0</v>
      </c>
      <c r="E224" s="31">
        <f t="shared" si="3"/>
        <v>0</v>
      </c>
    </row>
    <row r="225" spans="4:5" x14ac:dyDescent="0.35">
      <c r="D225" s="26">
        <f>_xlfn.XLOOKUP(C225,'Lookup values'!$B$32:$B$48,'Lookup values'!$C$32:$C$48)</f>
        <v>0</v>
      </c>
      <c r="E225" s="31">
        <f t="shared" si="3"/>
        <v>0</v>
      </c>
    </row>
    <row r="226" spans="4:5" x14ac:dyDescent="0.35">
      <c r="D226" s="26">
        <f>_xlfn.XLOOKUP(C226,'Lookup values'!$B$32:$B$48,'Lookup values'!$C$32:$C$48)</f>
        <v>0</v>
      </c>
      <c r="E226" s="31">
        <f t="shared" si="3"/>
        <v>0</v>
      </c>
    </row>
    <row r="227" spans="4:5" x14ac:dyDescent="0.35">
      <c r="D227" s="26">
        <f>_xlfn.XLOOKUP(C227,'Lookup values'!$B$32:$B$48,'Lookup values'!$C$32:$C$48)</f>
        <v>0</v>
      </c>
      <c r="E227" s="31">
        <f t="shared" si="3"/>
        <v>0</v>
      </c>
    </row>
    <row r="228" spans="4:5" x14ac:dyDescent="0.35">
      <c r="D228" s="26">
        <f>_xlfn.XLOOKUP(C228,'Lookup values'!$B$32:$B$48,'Lookup values'!$C$32:$C$48)</f>
        <v>0</v>
      </c>
      <c r="E228" s="31">
        <f t="shared" si="3"/>
        <v>0</v>
      </c>
    </row>
    <row r="229" spans="4:5" x14ac:dyDescent="0.35">
      <c r="D229" s="26">
        <f>_xlfn.XLOOKUP(C229,'Lookup values'!$B$32:$B$48,'Lookup values'!$C$32:$C$48)</f>
        <v>0</v>
      </c>
      <c r="E229" s="31">
        <f t="shared" si="3"/>
        <v>0</v>
      </c>
    </row>
    <row r="230" spans="4:5" x14ac:dyDescent="0.35">
      <c r="D230" s="26">
        <f>_xlfn.XLOOKUP(C230,'Lookup values'!$B$32:$B$48,'Lookup values'!$C$32:$C$48)</f>
        <v>0</v>
      </c>
      <c r="E230" s="31">
        <f t="shared" si="3"/>
        <v>0</v>
      </c>
    </row>
    <row r="231" spans="4:5" x14ac:dyDescent="0.35">
      <c r="D231" s="26">
        <f>_xlfn.XLOOKUP(C231,'Lookup values'!$B$32:$B$48,'Lookup values'!$C$32:$C$48)</f>
        <v>0</v>
      </c>
      <c r="E231" s="31">
        <f t="shared" si="3"/>
        <v>0</v>
      </c>
    </row>
    <row r="232" spans="4:5" x14ac:dyDescent="0.35">
      <c r="D232" s="26">
        <f>_xlfn.XLOOKUP(C232,'Lookup values'!$B$32:$B$48,'Lookup values'!$C$32:$C$48)</f>
        <v>0</v>
      </c>
      <c r="E232" s="31">
        <f t="shared" si="3"/>
        <v>0</v>
      </c>
    </row>
    <row r="233" spans="4:5" x14ac:dyDescent="0.35">
      <c r="D233" s="26">
        <f>_xlfn.XLOOKUP(C233,'Lookup values'!$B$32:$B$48,'Lookup values'!$C$32:$C$48)</f>
        <v>0</v>
      </c>
      <c r="E233" s="31">
        <f t="shared" si="3"/>
        <v>0</v>
      </c>
    </row>
    <row r="234" spans="4:5" x14ac:dyDescent="0.35">
      <c r="D234" s="26">
        <f>_xlfn.XLOOKUP(C234,'Lookup values'!$B$32:$B$48,'Lookup values'!$C$32:$C$48)</f>
        <v>0</v>
      </c>
      <c r="E234" s="31">
        <f t="shared" si="3"/>
        <v>0</v>
      </c>
    </row>
    <row r="235" spans="4:5" x14ac:dyDescent="0.35">
      <c r="D235" s="26">
        <f>_xlfn.XLOOKUP(C235,'Lookup values'!$B$32:$B$48,'Lookup values'!$C$32:$C$48)</f>
        <v>0</v>
      </c>
      <c r="E235" s="31">
        <f t="shared" si="3"/>
        <v>0</v>
      </c>
    </row>
    <row r="236" spans="4:5" x14ac:dyDescent="0.35">
      <c r="D236" s="26">
        <f>_xlfn.XLOOKUP(C236,'Lookup values'!$B$32:$B$48,'Lookup values'!$C$32:$C$48)</f>
        <v>0</v>
      </c>
      <c r="E236" s="31">
        <f t="shared" si="3"/>
        <v>0</v>
      </c>
    </row>
    <row r="237" spans="4:5" x14ac:dyDescent="0.35">
      <c r="D237" s="26">
        <f>_xlfn.XLOOKUP(C237,'Lookup values'!$B$32:$B$48,'Lookup values'!$C$32:$C$48)</f>
        <v>0</v>
      </c>
      <c r="E237" s="31">
        <f t="shared" si="3"/>
        <v>0</v>
      </c>
    </row>
    <row r="238" spans="4:5" x14ac:dyDescent="0.35">
      <c r="D238" s="26">
        <f>_xlfn.XLOOKUP(C238,'Lookup values'!$B$32:$B$48,'Lookup values'!$C$32:$C$48)</f>
        <v>0</v>
      </c>
      <c r="E238" s="31">
        <f t="shared" si="3"/>
        <v>0</v>
      </c>
    </row>
    <row r="239" spans="4:5" x14ac:dyDescent="0.35">
      <c r="D239" s="26">
        <f>_xlfn.XLOOKUP(C239,'Lookup values'!$B$32:$B$48,'Lookup values'!$C$32:$C$48)</f>
        <v>0</v>
      </c>
      <c r="E239" s="31">
        <f t="shared" si="3"/>
        <v>0</v>
      </c>
    </row>
    <row r="240" spans="4:5" x14ac:dyDescent="0.35">
      <c r="D240" s="26">
        <f>_xlfn.XLOOKUP(C240,'Lookup values'!$B$32:$B$48,'Lookup values'!$C$32:$C$48)</f>
        <v>0</v>
      </c>
      <c r="E240" s="31">
        <f t="shared" si="3"/>
        <v>0</v>
      </c>
    </row>
    <row r="241" spans="4:5" x14ac:dyDescent="0.35">
      <c r="D241" s="26">
        <f>_xlfn.XLOOKUP(C241,'Lookup values'!$B$32:$B$48,'Lookup values'!$C$32:$C$48)</f>
        <v>0</v>
      </c>
      <c r="E241" s="31">
        <f t="shared" si="3"/>
        <v>0</v>
      </c>
    </row>
    <row r="242" spans="4:5" x14ac:dyDescent="0.35">
      <c r="D242" s="26">
        <f>_xlfn.XLOOKUP(C242,'Lookup values'!$B$32:$B$48,'Lookup values'!$C$32:$C$48)</f>
        <v>0</v>
      </c>
      <c r="E242" s="31">
        <f t="shared" si="3"/>
        <v>0</v>
      </c>
    </row>
    <row r="243" spans="4:5" x14ac:dyDescent="0.35">
      <c r="D243" s="26">
        <f>_xlfn.XLOOKUP(C243,'Lookup values'!$B$32:$B$48,'Lookup values'!$C$32:$C$48)</f>
        <v>0</v>
      </c>
      <c r="E243" s="31">
        <f t="shared" si="3"/>
        <v>0</v>
      </c>
    </row>
    <row r="244" spans="4:5" x14ac:dyDescent="0.35">
      <c r="D244" s="26">
        <f>_xlfn.XLOOKUP(C244,'Lookup values'!$B$32:$B$48,'Lookup values'!$C$32:$C$48)</f>
        <v>0</v>
      </c>
      <c r="E244" s="31">
        <f t="shared" si="3"/>
        <v>0</v>
      </c>
    </row>
    <row r="245" spans="4:5" x14ac:dyDescent="0.35">
      <c r="D245" s="26">
        <f>_xlfn.XLOOKUP(C245,'Lookup values'!$B$32:$B$48,'Lookup values'!$C$32:$C$48)</f>
        <v>0</v>
      </c>
      <c r="E245" s="31">
        <f t="shared" si="3"/>
        <v>0</v>
      </c>
    </row>
    <row r="246" spans="4:5" x14ac:dyDescent="0.35">
      <c r="D246" s="26">
        <f>_xlfn.XLOOKUP(C246,'Lookup values'!$B$32:$B$48,'Lookup values'!$C$32:$C$48)</f>
        <v>0</v>
      </c>
      <c r="E246" s="31">
        <f t="shared" si="3"/>
        <v>0</v>
      </c>
    </row>
    <row r="247" spans="4:5" x14ac:dyDescent="0.35">
      <c r="D247" s="26">
        <f>_xlfn.XLOOKUP(C247,'Lookup values'!$B$32:$B$48,'Lookup values'!$C$32:$C$48)</f>
        <v>0</v>
      </c>
      <c r="E247" s="31">
        <f t="shared" si="3"/>
        <v>0</v>
      </c>
    </row>
    <row r="248" spans="4:5" x14ac:dyDescent="0.35">
      <c r="D248" s="26">
        <f>_xlfn.XLOOKUP(C248,'Lookup values'!$B$32:$B$48,'Lookup values'!$C$32:$C$48)</f>
        <v>0</v>
      </c>
      <c r="E248" s="31">
        <f t="shared" si="3"/>
        <v>0</v>
      </c>
    </row>
    <row r="249" spans="4:5" x14ac:dyDescent="0.35">
      <c r="D249" s="26">
        <f>_xlfn.XLOOKUP(C249,'Lookup values'!$B$32:$B$48,'Lookup values'!$C$32:$C$48)</f>
        <v>0</v>
      </c>
      <c r="E249" s="31">
        <f t="shared" si="3"/>
        <v>0</v>
      </c>
    </row>
    <row r="250" spans="4:5" x14ac:dyDescent="0.35">
      <c r="D250" s="26">
        <f>_xlfn.XLOOKUP(C250,'Lookup values'!$B$32:$B$48,'Lookup values'!$C$32:$C$48)</f>
        <v>0</v>
      </c>
      <c r="E250" s="31">
        <f t="shared" si="3"/>
        <v>0</v>
      </c>
    </row>
    <row r="251" spans="4:5" x14ac:dyDescent="0.35">
      <c r="D251" s="26">
        <f>_xlfn.XLOOKUP(C251,'Lookup values'!$B$32:$B$48,'Lookup values'!$C$32:$C$48)</f>
        <v>0</v>
      </c>
      <c r="E251" s="31">
        <f t="shared" si="3"/>
        <v>0</v>
      </c>
    </row>
    <row r="252" spans="4:5" x14ac:dyDescent="0.35">
      <c r="D252" s="26">
        <f>_xlfn.XLOOKUP(C252,'Lookup values'!$B$32:$B$48,'Lookup values'!$C$32:$C$48)</f>
        <v>0</v>
      </c>
      <c r="E252" s="31">
        <f t="shared" si="3"/>
        <v>0</v>
      </c>
    </row>
    <row r="253" spans="4:5" x14ac:dyDescent="0.35">
      <c r="D253" s="26">
        <f>_xlfn.XLOOKUP(C253,'Lookup values'!$B$32:$B$48,'Lookup values'!$C$32:$C$48)</f>
        <v>0</v>
      </c>
      <c r="E253" s="31">
        <f t="shared" si="3"/>
        <v>0</v>
      </c>
    </row>
    <row r="254" spans="4:5" x14ac:dyDescent="0.35">
      <c r="D254" s="26">
        <f>_xlfn.XLOOKUP(C254,'Lookup values'!$B$32:$B$48,'Lookup values'!$C$32:$C$48)</f>
        <v>0</v>
      </c>
      <c r="E254" s="31">
        <f t="shared" si="3"/>
        <v>0</v>
      </c>
    </row>
    <row r="255" spans="4:5" x14ac:dyDescent="0.35">
      <c r="D255" s="26">
        <f>_xlfn.XLOOKUP(C255,'Lookup values'!$B$32:$B$48,'Lookup values'!$C$32:$C$48)</f>
        <v>0</v>
      </c>
      <c r="E255" s="31">
        <f t="shared" si="3"/>
        <v>0</v>
      </c>
    </row>
    <row r="256" spans="4:5" x14ac:dyDescent="0.35">
      <c r="D256" s="26">
        <f>_xlfn.XLOOKUP(C256,'Lookup values'!$B$32:$B$48,'Lookup values'!$C$32:$C$48)</f>
        <v>0</v>
      </c>
      <c r="E256" s="31">
        <f t="shared" si="3"/>
        <v>0</v>
      </c>
    </row>
    <row r="257" spans="4:5" x14ac:dyDescent="0.35">
      <c r="D257" s="26">
        <f>_xlfn.XLOOKUP(C257,'Lookup values'!$B$32:$B$48,'Lookup values'!$C$32:$C$48)</f>
        <v>0</v>
      </c>
      <c r="E257" s="31">
        <f t="shared" si="3"/>
        <v>0</v>
      </c>
    </row>
    <row r="258" spans="4:5" x14ac:dyDescent="0.35">
      <c r="D258" s="26">
        <f>_xlfn.XLOOKUP(C258,'Lookup values'!$B$32:$B$48,'Lookup values'!$C$32:$C$48)</f>
        <v>0</v>
      </c>
      <c r="E258" s="31">
        <f t="shared" si="3"/>
        <v>0</v>
      </c>
    </row>
    <row r="259" spans="4:5" x14ac:dyDescent="0.35">
      <c r="D259" s="26">
        <f>_xlfn.XLOOKUP(C259,'Lookup values'!$B$32:$B$48,'Lookup values'!$C$32:$C$48)</f>
        <v>0</v>
      </c>
      <c r="E259" s="31">
        <f t="shared" ref="E259:E322" si="4">(D259/1000)*B259</f>
        <v>0</v>
      </c>
    </row>
    <row r="260" spans="4:5" x14ac:dyDescent="0.35">
      <c r="D260" s="26">
        <f>_xlfn.XLOOKUP(C260,'Lookup values'!$B$32:$B$48,'Lookup values'!$C$32:$C$48)</f>
        <v>0</v>
      </c>
      <c r="E260" s="31">
        <f t="shared" si="4"/>
        <v>0</v>
      </c>
    </row>
    <row r="261" spans="4:5" x14ac:dyDescent="0.35">
      <c r="D261" s="26">
        <f>_xlfn.XLOOKUP(C261,'Lookup values'!$B$32:$B$48,'Lookup values'!$C$32:$C$48)</f>
        <v>0</v>
      </c>
      <c r="E261" s="31">
        <f t="shared" si="4"/>
        <v>0</v>
      </c>
    </row>
    <row r="262" spans="4:5" x14ac:dyDescent="0.35">
      <c r="D262" s="26">
        <f>_xlfn.XLOOKUP(C262,'Lookup values'!$B$32:$B$48,'Lookup values'!$C$32:$C$48)</f>
        <v>0</v>
      </c>
      <c r="E262" s="31">
        <f t="shared" si="4"/>
        <v>0</v>
      </c>
    </row>
    <row r="263" spans="4:5" x14ac:dyDescent="0.35">
      <c r="D263" s="26">
        <f>_xlfn.XLOOKUP(C263,'Lookup values'!$B$32:$B$48,'Lookup values'!$C$32:$C$48)</f>
        <v>0</v>
      </c>
      <c r="E263" s="31">
        <f t="shared" si="4"/>
        <v>0</v>
      </c>
    </row>
    <row r="264" spans="4:5" x14ac:dyDescent="0.35">
      <c r="D264" s="26">
        <f>_xlfn.XLOOKUP(C264,'Lookup values'!$B$32:$B$48,'Lookup values'!$C$32:$C$48)</f>
        <v>0</v>
      </c>
      <c r="E264" s="31">
        <f t="shared" si="4"/>
        <v>0</v>
      </c>
    </row>
    <row r="265" spans="4:5" x14ac:dyDescent="0.35">
      <c r="D265" s="26">
        <f>_xlfn.XLOOKUP(C265,'Lookup values'!$B$32:$B$48,'Lookup values'!$C$32:$C$48)</f>
        <v>0</v>
      </c>
      <c r="E265" s="31">
        <f t="shared" si="4"/>
        <v>0</v>
      </c>
    </row>
    <row r="266" spans="4:5" x14ac:dyDescent="0.35">
      <c r="D266" s="26">
        <f>_xlfn.XLOOKUP(C266,'Lookup values'!$B$32:$B$48,'Lookup values'!$C$32:$C$48)</f>
        <v>0</v>
      </c>
      <c r="E266" s="31">
        <f t="shared" si="4"/>
        <v>0</v>
      </c>
    </row>
    <row r="267" spans="4:5" x14ac:dyDescent="0.35">
      <c r="D267" s="26">
        <f>_xlfn.XLOOKUP(C267,'Lookup values'!$B$32:$B$48,'Lookup values'!$C$32:$C$48)</f>
        <v>0</v>
      </c>
      <c r="E267" s="31">
        <f t="shared" si="4"/>
        <v>0</v>
      </c>
    </row>
    <row r="268" spans="4:5" x14ac:dyDescent="0.35">
      <c r="D268" s="26">
        <f>_xlfn.XLOOKUP(C268,'Lookup values'!$B$32:$B$48,'Lookup values'!$C$32:$C$48)</f>
        <v>0</v>
      </c>
      <c r="E268" s="31">
        <f t="shared" si="4"/>
        <v>0</v>
      </c>
    </row>
    <row r="269" spans="4:5" x14ac:dyDescent="0.35">
      <c r="D269" s="26">
        <f>_xlfn.XLOOKUP(C269,'Lookup values'!$B$32:$B$48,'Lookup values'!$C$32:$C$48)</f>
        <v>0</v>
      </c>
      <c r="E269" s="31">
        <f t="shared" si="4"/>
        <v>0</v>
      </c>
    </row>
    <row r="270" spans="4:5" x14ac:dyDescent="0.35">
      <c r="D270" s="26">
        <f>_xlfn.XLOOKUP(C270,'Lookup values'!$B$32:$B$48,'Lookup values'!$C$32:$C$48)</f>
        <v>0</v>
      </c>
      <c r="E270" s="31">
        <f t="shared" si="4"/>
        <v>0</v>
      </c>
    </row>
    <row r="271" spans="4:5" x14ac:dyDescent="0.35">
      <c r="D271" s="26">
        <f>_xlfn.XLOOKUP(C271,'Lookup values'!$B$32:$B$48,'Lookup values'!$C$32:$C$48)</f>
        <v>0</v>
      </c>
      <c r="E271" s="31">
        <f t="shared" si="4"/>
        <v>0</v>
      </c>
    </row>
    <row r="272" spans="4:5" x14ac:dyDescent="0.35">
      <c r="D272" s="26">
        <f>_xlfn.XLOOKUP(C272,'Lookup values'!$B$32:$B$48,'Lookup values'!$C$32:$C$48)</f>
        <v>0</v>
      </c>
      <c r="E272" s="31">
        <f t="shared" si="4"/>
        <v>0</v>
      </c>
    </row>
    <row r="273" spans="4:5" x14ac:dyDescent="0.35">
      <c r="D273" s="26">
        <f>_xlfn.XLOOKUP(C273,'Lookup values'!$B$32:$B$48,'Lookup values'!$C$32:$C$48)</f>
        <v>0</v>
      </c>
      <c r="E273" s="31">
        <f t="shared" si="4"/>
        <v>0</v>
      </c>
    </row>
    <row r="274" spans="4:5" x14ac:dyDescent="0.35">
      <c r="D274" s="26">
        <f>_xlfn.XLOOKUP(C274,'Lookup values'!$B$32:$B$48,'Lookup values'!$C$32:$C$48)</f>
        <v>0</v>
      </c>
      <c r="E274" s="31">
        <f t="shared" si="4"/>
        <v>0</v>
      </c>
    </row>
    <row r="275" spans="4:5" x14ac:dyDescent="0.35">
      <c r="D275" s="26">
        <f>_xlfn.XLOOKUP(C275,'Lookup values'!$B$32:$B$48,'Lookup values'!$C$32:$C$48)</f>
        <v>0</v>
      </c>
      <c r="E275" s="31">
        <f t="shared" si="4"/>
        <v>0</v>
      </c>
    </row>
    <row r="276" spans="4:5" x14ac:dyDescent="0.35">
      <c r="D276" s="26">
        <f>_xlfn.XLOOKUP(C276,'Lookup values'!$B$32:$B$48,'Lookup values'!$C$32:$C$48)</f>
        <v>0</v>
      </c>
      <c r="E276" s="31">
        <f t="shared" si="4"/>
        <v>0</v>
      </c>
    </row>
    <row r="277" spans="4:5" x14ac:dyDescent="0.35">
      <c r="D277" s="26">
        <f>_xlfn.XLOOKUP(C277,'Lookup values'!$B$32:$B$48,'Lookup values'!$C$32:$C$48)</f>
        <v>0</v>
      </c>
      <c r="E277" s="31">
        <f t="shared" si="4"/>
        <v>0</v>
      </c>
    </row>
    <row r="278" spans="4:5" x14ac:dyDescent="0.35">
      <c r="D278" s="26">
        <f>_xlfn.XLOOKUP(C278,'Lookup values'!$B$32:$B$48,'Lookup values'!$C$32:$C$48)</f>
        <v>0</v>
      </c>
      <c r="E278" s="31">
        <f t="shared" si="4"/>
        <v>0</v>
      </c>
    </row>
    <row r="279" spans="4:5" x14ac:dyDescent="0.35">
      <c r="D279" s="26">
        <f>_xlfn.XLOOKUP(C279,'Lookup values'!$B$32:$B$48,'Lookup values'!$C$32:$C$48)</f>
        <v>0</v>
      </c>
      <c r="E279" s="31">
        <f t="shared" si="4"/>
        <v>0</v>
      </c>
    </row>
    <row r="280" spans="4:5" x14ac:dyDescent="0.35">
      <c r="D280" s="26">
        <f>_xlfn.XLOOKUP(C280,'Lookup values'!$B$32:$B$48,'Lookup values'!$C$32:$C$48)</f>
        <v>0</v>
      </c>
      <c r="E280" s="31">
        <f t="shared" si="4"/>
        <v>0</v>
      </c>
    </row>
    <row r="281" spans="4:5" x14ac:dyDescent="0.35">
      <c r="D281" s="26">
        <f>_xlfn.XLOOKUP(C281,'Lookup values'!$B$32:$B$48,'Lookup values'!$C$32:$C$48)</f>
        <v>0</v>
      </c>
      <c r="E281" s="31">
        <f t="shared" si="4"/>
        <v>0</v>
      </c>
    </row>
    <row r="282" spans="4:5" x14ac:dyDescent="0.35">
      <c r="D282" s="26">
        <f>_xlfn.XLOOKUP(C282,'Lookup values'!$B$32:$B$48,'Lookup values'!$C$32:$C$48)</f>
        <v>0</v>
      </c>
      <c r="E282" s="31">
        <f t="shared" si="4"/>
        <v>0</v>
      </c>
    </row>
    <row r="283" spans="4:5" x14ac:dyDescent="0.35">
      <c r="D283" s="26">
        <f>_xlfn.XLOOKUP(C283,'Lookup values'!$B$32:$B$48,'Lookup values'!$C$32:$C$48)</f>
        <v>0</v>
      </c>
      <c r="E283" s="31">
        <f t="shared" si="4"/>
        <v>0</v>
      </c>
    </row>
    <row r="284" spans="4:5" x14ac:dyDescent="0.35">
      <c r="D284" s="26">
        <f>_xlfn.XLOOKUP(C284,'Lookup values'!$B$32:$B$48,'Lookup values'!$C$32:$C$48)</f>
        <v>0</v>
      </c>
      <c r="E284" s="31">
        <f t="shared" si="4"/>
        <v>0</v>
      </c>
    </row>
    <row r="285" spans="4:5" x14ac:dyDescent="0.35">
      <c r="D285" s="26">
        <f>_xlfn.XLOOKUP(C285,'Lookup values'!$B$32:$B$48,'Lookup values'!$C$32:$C$48)</f>
        <v>0</v>
      </c>
      <c r="E285" s="31">
        <f t="shared" si="4"/>
        <v>0</v>
      </c>
    </row>
    <row r="286" spans="4:5" x14ac:dyDescent="0.35">
      <c r="D286" s="26">
        <f>_xlfn.XLOOKUP(C286,'Lookup values'!$B$32:$B$48,'Lookup values'!$C$32:$C$48)</f>
        <v>0</v>
      </c>
      <c r="E286" s="31">
        <f t="shared" si="4"/>
        <v>0</v>
      </c>
    </row>
    <row r="287" spans="4:5" x14ac:dyDescent="0.35">
      <c r="D287" s="26">
        <f>_xlfn.XLOOKUP(C287,'Lookup values'!$B$32:$B$48,'Lookup values'!$C$32:$C$48)</f>
        <v>0</v>
      </c>
      <c r="E287" s="31">
        <f t="shared" si="4"/>
        <v>0</v>
      </c>
    </row>
    <row r="288" spans="4:5" x14ac:dyDescent="0.35">
      <c r="D288" s="26">
        <f>_xlfn.XLOOKUP(C288,'Lookup values'!$B$32:$B$48,'Lookup values'!$C$32:$C$48)</f>
        <v>0</v>
      </c>
      <c r="E288" s="31">
        <f t="shared" si="4"/>
        <v>0</v>
      </c>
    </row>
    <row r="289" spans="4:5" x14ac:dyDescent="0.35">
      <c r="D289" s="26">
        <f>_xlfn.XLOOKUP(C289,'Lookup values'!$B$32:$B$48,'Lookup values'!$C$32:$C$48)</f>
        <v>0</v>
      </c>
      <c r="E289" s="31">
        <f t="shared" si="4"/>
        <v>0</v>
      </c>
    </row>
    <row r="290" spans="4:5" x14ac:dyDescent="0.35">
      <c r="D290" s="26">
        <f>_xlfn.XLOOKUP(C290,'Lookup values'!$B$32:$B$48,'Lookup values'!$C$32:$C$48)</f>
        <v>0</v>
      </c>
      <c r="E290" s="31">
        <f t="shared" si="4"/>
        <v>0</v>
      </c>
    </row>
    <row r="291" spans="4:5" x14ac:dyDescent="0.35">
      <c r="D291" s="26">
        <f>_xlfn.XLOOKUP(C291,'Lookup values'!$B$32:$B$48,'Lookup values'!$C$32:$C$48)</f>
        <v>0</v>
      </c>
      <c r="E291" s="31">
        <f t="shared" si="4"/>
        <v>0</v>
      </c>
    </row>
    <row r="292" spans="4:5" x14ac:dyDescent="0.35">
      <c r="D292" s="26">
        <f>_xlfn.XLOOKUP(C292,'Lookup values'!$B$32:$B$48,'Lookup values'!$C$32:$C$48)</f>
        <v>0</v>
      </c>
      <c r="E292" s="31">
        <f t="shared" si="4"/>
        <v>0</v>
      </c>
    </row>
    <row r="293" spans="4:5" x14ac:dyDescent="0.35">
      <c r="D293" s="26">
        <f>_xlfn.XLOOKUP(C293,'Lookup values'!$B$32:$B$48,'Lookup values'!$C$32:$C$48)</f>
        <v>0</v>
      </c>
      <c r="E293" s="31">
        <f t="shared" si="4"/>
        <v>0</v>
      </c>
    </row>
    <row r="294" spans="4:5" x14ac:dyDescent="0.35">
      <c r="D294" s="26">
        <f>_xlfn.XLOOKUP(C294,'Lookup values'!$B$32:$B$48,'Lookup values'!$C$32:$C$48)</f>
        <v>0</v>
      </c>
      <c r="E294" s="31">
        <f t="shared" si="4"/>
        <v>0</v>
      </c>
    </row>
    <row r="295" spans="4:5" x14ac:dyDescent="0.35">
      <c r="D295" s="26">
        <f>_xlfn.XLOOKUP(C295,'Lookup values'!$B$32:$B$48,'Lookup values'!$C$32:$C$48)</f>
        <v>0</v>
      </c>
      <c r="E295" s="31">
        <f t="shared" si="4"/>
        <v>0</v>
      </c>
    </row>
    <row r="296" spans="4:5" x14ac:dyDescent="0.35">
      <c r="D296" s="26">
        <f>_xlfn.XLOOKUP(C296,'Lookup values'!$B$32:$B$48,'Lookup values'!$C$32:$C$48)</f>
        <v>0</v>
      </c>
      <c r="E296" s="31">
        <f t="shared" si="4"/>
        <v>0</v>
      </c>
    </row>
    <row r="297" spans="4:5" x14ac:dyDescent="0.35">
      <c r="D297" s="26">
        <f>_xlfn.XLOOKUP(C297,'Lookup values'!$B$32:$B$48,'Lookup values'!$C$32:$C$48)</f>
        <v>0</v>
      </c>
      <c r="E297" s="31">
        <f t="shared" si="4"/>
        <v>0</v>
      </c>
    </row>
    <row r="298" spans="4:5" x14ac:dyDescent="0.35">
      <c r="D298" s="26">
        <f>_xlfn.XLOOKUP(C298,'Lookup values'!$B$32:$B$48,'Lookup values'!$C$32:$C$48)</f>
        <v>0</v>
      </c>
      <c r="E298" s="31">
        <f t="shared" si="4"/>
        <v>0</v>
      </c>
    </row>
    <row r="299" spans="4:5" x14ac:dyDescent="0.35">
      <c r="D299" s="26">
        <f>_xlfn.XLOOKUP(C299,'Lookup values'!$B$32:$B$48,'Lookup values'!$C$32:$C$48)</f>
        <v>0</v>
      </c>
      <c r="E299" s="31">
        <f t="shared" si="4"/>
        <v>0</v>
      </c>
    </row>
    <row r="300" spans="4:5" x14ac:dyDescent="0.35">
      <c r="D300" s="26">
        <f>_xlfn.XLOOKUP(C300,'Lookup values'!$B$32:$B$48,'Lookup values'!$C$32:$C$48)</f>
        <v>0</v>
      </c>
      <c r="E300" s="31">
        <f t="shared" si="4"/>
        <v>0</v>
      </c>
    </row>
    <row r="301" spans="4:5" x14ac:dyDescent="0.35">
      <c r="D301" s="26">
        <f>_xlfn.XLOOKUP(C301,'Lookup values'!$B$32:$B$48,'Lookup values'!$C$32:$C$48)</f>
        <v>0</v>
      </c>
      <c r="E301" s="31">
        <f t="shared" si="4"/>
        <v>0</v>
      </c>
    </row>
    <row r="302" spans="4:5" x14ac:dyDescent="0.35">
      <c r="D302" s="26">
        <f>_xlfn.XLOOKUP(C302,'Lookup values'!$B$32:$B$48,'Lookup values'!$C$32:$C$48)</f>
        <v>0</v>
      </c>
      <c r="E302" s="31">
        <f t="shared" si="4"/>
        <v>0</v>
      </c>
    </row>
    <row r="303" spans="4:5" x14ac:dyDescent="0.35">
      <c r="D303" s="26">
        <f>_xlfn.XLOOKUP(C303,'Lookup values'!$B$32:$B$48,'Lookup values'!$C$32:$C$48)</f>
        <v>0</v>
      </c>
      <c r="E303" s="31">
        <f t="shared" si="4"/>
        <v>0</v>
      </c>
    </row>
    <row r="304" spans="4:5" x14ac:dyDescent="0.35">
      <c r="D304" s="26">
        <f>_xlfn.XLOOKUP(C304,'Lookup values'!$B$32:$B$48,'Lookup values'!$C$32:$C$48)</f>
        <v>0</v>
      </c>
      <c r="E304" s="31">
        <f t="shared" si="4"/>
        <v>0</v>
      </c>
    </row>
    <row r="305" spans="4:5" x14ac:dyDescent="0.35">
      <c r="D305" s="26">
        <f>_xlfn.XLOOKUP(C305,'Lookup values'!$B$32:$B$48,'Lookup values'!$C$32:$C$48)</f>
        <v>0</v>
      </c>
      <c r="E305" s="31">
        <f t="shared" si="4"/>
        <v>0</v>
      </c>
    </row>
    <row r="306" spans="4:5" x14ac:dyDescent="0.35">
      <c r="D306" s="26">
        <f>_xlfn.XLOOKUP(C306,'Lookup values'!$B$32:$B$48,'Lookup values'!$C$32:$C$48)</f>
        <v>0</v>
      </c>
      <c r="E306" s="31">
        <f t="shared" si="4"/>
        <v>0</v>
      </c>
    </row>
    <row r="307" spans="4:5" x14ac:dyDescent="0.35">
      <c r="D307" s="26">
        <f>_xlfn.XLOOKUP(C307,'Lookup values'!$B$32:$B$48,'Lookup values'!$C$32:$C$48)</f>
        <v>0</v>
      </c>
      <c r="E307" s="31">
        <f t="shared" si="4"/>
        <v>0</v>
      </c>
    </row>
    <row r="308" spans="4:5" x14ac:dyDescent="0.35">
      <c r="D308" s="26">
        <f>_xlfn.XLOOKUP(C308,'Lookup values'!$B$32:$B$48,'Lookup values'!$C$32:$C$48)</f>
        <v>0</v>
      </c>
      <c r="E308" s="31">
        <f t="shared" si="4"/>
        <v>0</v>
      </c>
    </row>
    <row r="309" spans="4:5" x14ac:dyDescent="0.35">
      <c r="D309" s="26">
        <f>_xlfn.XLOOKUP(C309,'Lookup values'!$B$32:$B$48,'Lookup values'!$C$32:$C$48)</f>
        <v>0</v>
      </c>
      <c r="E309" s="31">
        <f t="shared" si="4"/>
        <v>0</v>
      </c>
    </row>
    <row r="310" spans="4:5" x14ac:dyDescent="0.35">
      <c r="D310" s="26">
        <f>_xlfn.XLOOKUP(C310,'Lookup values'!$B$32:$B$48,'Lookup values'!$C$32:$C$48)</f>
        <v>0</v>
      </c>
      <c r="E310" s="31">
        <f t="shared" si="4"/>
        <v>0</v>
      </c>
    </row>
    <row r="311" spans="4:5" x14ac:dyDescent="0.35">
      <c r="D311" s="26">
        <f>_xlfn.XLOOKUP(C311,'Lookup values'!$B$32:$B$48,'Lookup values'!$C$32:$C$48)</f>
        <v>0</v>
      </c>
      <c r="E311" s="31">
        <f t="shared" si="4"/>
        <v>0</v>
      </c>
    </row>
    <row r="312" spans="4:5" x14ac:dyDescent="0.35">
      <c r="D312" s="26">
        <f>_xlfn.XLOOKUP(C312,'Lookup values'!$B$32:$B$48,'Lookup values'!$C$32:$C$48)</f>
        <v>0</v>
      </c>
      <c r="E312" s="31">
        <f t="shared" si="4"/>
        <v>0</v>
      </c>
    </row>
    <row r="313" spans="4:5" x14ac:dyDescent="0.35">
      <c r="D313" s="26">
        <f>_xlfn.XLOOKUP(C313,'Lookup values'!$B$32:$B$48,'Lookup values'!$C$32:$C$48)</f>
        <v>0</v>
      </c>
      <c r="E313" s="31">
        <f t="shared" si="4"/>
        <v>0</v>
      </c>
    </row>
    <row r="314" spans="4:5" x14ac:dyDescent="0.35">
      <c r="D314" s="26">
        <f>_xlfn.XLOOKUP(C314,'Lookup values'!$B$32:$B$48,'Lookup values'!$C$32:$C$48)</f>
        <v>0</v>
      </c>
      <c r="E314" s="31">
        <f t="shared" si="4"/>
        <v>0</v>
      </c>
    </row>
    <row r="315" spans="4:5" x14ac:dyDescent="0.35">
      <c r="D315" s="26">
        <f>_xlfn.XLOOKUP(C315,'Lookup values'!$B$32:$B$48,'Lookup values'!$C$32:$C$48)</f>
        <v>0</v>
      </c>
      <c r="E315" s="31">
        <f t="shared" si="4"/>
        <v>0</v>
      </c>
    </row>
    <row r="316" spans="4:5" x14ac:dyDescent="0.35">
      <c r="D316" s="26">
        <f>_xlfn.XLOOKUP(C316,'Lookup values'!$B$32:$B$48,'Lookup values'!$C$32:$C$48)</f>
        <v>0</v>
      </c>
      <c r="E316" s="31">
        <f t="shared" si="4"/>
        <v>0</v>
      </c>
    </row>
    <row r="317" spans="4:5" x14ac:dyDescent="0.35">
      <c r="D317" s="26">
        <f>_xlfn.XLOOKUP(C317,'Lookup values'!$B$32:$B$48,'Lookup values'!$C$32:$C$48)</f>
        <v>0</v>
      </c>
      <c r="E317" s="31">
        <f t="shared" si="4"/>
        <v>0</v>
      </c>
    </row>
    <row r="318" spans="4:5" x14ac:dyDescent="0.35">
      <c r="D318" s="26">
        <f>_xlfn.XLOOKUP(C318,'Lookup values'!$B$32:$B$48,'Lookup values'!$C$32:$C$48)</f>
        <v>0</v>
      </c>
      <c r="E318" s="31">
        <f t="shared" si="4"/>
        <v>0</v>
      </c>
    </row>
    <row r="319" spans="4:5" x14ac:dyDescent="0.35">
      <c r="D319" s="26">
        <f>_xlfn.XLOOKUP(C319,'Lookup values'!$B$32:$B$48,'Lookup values'!$C$32:$C$48)</f>
        <v>0</v>
      </c>
      <c r="E319" s="31">
        <f t="shared" si="4"/>
        <v>0</v>
      </c>
    </row>
    <row r="320" spans="4:5" x14ac:dyDescent="0.35">
      <c r="D320" s="26">
        <f>_xlfn.XLOOKUP(C320,'Lookup values'!$B$32:$B$48,'Lookup values'!$C$32:$C$48)</f>
        <v>0</v>
      </c>
      <c r="E320" s="31">
        <f t="shared" si="4"/>
        <v>0</v>
      </c>
    </row>
    <row r="321" spans="4:5" x14ac:dyDescent="0.35">
      <c r="D321" s="26">
        <f>_xlfn.XLOOKUP(C321,'Lookup values'!$B$32:$B$48,'Lookup values'!$C$32:$C$48)</f>
        <v>0</v>
      </c>
      <c r="E321" s="31">
        <f t="shared" si="4"/>
        <v>0</v>
      </c>
    </row>
    <row r="322" spans="4:5" x14ac:dyDescent="0.35">
      <c r="D322" s="26">
        <f>_xlfn.XLOOKUP(C322,'Lookup values'!$B$32:$B$48,'Lookup values'!$C$32:$C$48)</f>
        <v>0</v>
      </c>
      <c r="E322" s="31">
        <f t="shared" si="4"/>
        <v>0</v>
      </c>
    </row>
    <row r="323" spans="4:5" x14ac:dyDescent="0.35">
      <c r="D323" s="26">
        <f>_xlfn.XLOOKUP(C323,'Lookup values'!$B$32:$B$48,'Lookup values'!$C$32:$C$48)</f>
        <v>0</v>
      </c>
      <c r="E323" s="31">
        <f t="shared" ref="E323:E386" si="5">(D323/1000)*B323</f>
        <v>0</v>
      </c>
    </row>
    <row r="324" spans="4:5" x14ac:dyDescent="0.35">
      <c r="D324" s="26">
        <f>_xlfn.XLOOKUP(C324,'Lookup values'!$B$32:$B$48,'Lookup values'!$C$32:$C$48)</f>
        <v>0</v>
      </c>
      <c r="E324" s="31">
        <f t="shared" si="5"/>
        <v>0</v>
      </c>
    </row>
    <row r="325" spans="4:5" x14ac:dyDescent="0.35">
      <c r="D325" s="26">
        <f>_xlfn.XLOOKUP(C325,'Lookup values'!$B$32:$B$48,'Lookup values'!$C$32:$C$48)</f>
        <v>0</v>
      </c>
      <c r="E325" s="31">
        <f t="shared" si="5"/>
        <v>0</v>
      </c>
    </row>
    <row r="326" spans="4:5" x14ac:dyDescent="0.35">
      <c r="D326" s="26">
        <f>_xlfn.XLOOKUP(C326,'Lookup values'!$B$32:$B$48,'Lookup values'!$C$32:$C$48)</f>
        <v>0</v>
      </c>
      <c r="E326" s="31">
        <f t="shared" si="5"/>
        <v>0</v>
      </c>
    </row>
    <row r="327" spans="4:5" x14ac:dyDescent="0.35">
      <c r="D327" s="26">
        <f>_xlfn.XLOOKUP(C327,'Lookup values'!$B$32:$B$48,'Lookup values'!$C$32:$C$48)</f>
        <v>0</v>
      </c>
      <c r="E327" s="31">
        <f t="shared" si="5"/>
        <v>0</v>
      </c>
    </row>
    <row r="328" spans="4:5" x14ac:dyDescent="0.35">
      <c r="D328" s="26">
        <f>_xlfn.XLOOKUP(C328,'Lookup values'!$B$32:$B$48,'Lookup values'!$C$32:$C$48)</f>
        <v>0</v>
      </c>
      <c r="E328" s="31">
        <f t="shared" si="5"/>
        <v>0</v>
      </c>
    </row>
    <row r="329" spans="4:5" x14ac:dyDescent="0.35">
      <c r="D329" s="26">
        <f>_xlfn.XLOOKUP(C329,'Lookup values'!$B$32:$B$48,'Lookup values'!$C$32:$C$48)</f>
        <v>0</v>
      </c>
      <c r="E329" s="31">
        <f t="shared" si="5"/>
        <v>0</v>
      </c>
    </row>
    <row r="330" spans="4:5" x14ac:dyDescent="0.35">
      <c r="D330" s="26">
        <f>_xlfn.XLOOKUP(C330,'Lookup values'!$B$32:$B$48,'Lookup values'!$C$32:$C$48)</f>
        <v>0</v>
      </c>
      <c r="E330" s="31">
        <f t="shared" si="5"/>
        <v>0</v>
      </c>
    </row>
    <row r="331" spans="4:5" x14ac:dyDescent="0.35">
      <c r="D331" s="26">
        <f>_xlfn.XLOOKUP(C331,'Lookup values'!$B$32:$B$48,'Lookup values'!$C$32:$C$48)</f>
        <v>0</v>
      </c>
      <c r="E331" s="31">
        <f t="shared" si="5"/>
        <v>0</v>
      </c>
    </row>
    <row r="332" spans="4:5" x14ac:dyDescent="0.35">
      <c r="D332" s="26">
        <f>_xlfn.XLOOKUP(C332,'Lookup values'!$B$32:$B$48,'Lookup values'!$C$32:$C$48)</f>
        <v>0</v>
      </c>
      <c r="E332" s="31">
        <f t="shared" si="5"/>
        <v>0</v>
      </c>
    </row>
    <row r="333" spans="4:5" x14ac:dyDescent="0.35">
      <c r="D333" s="26">
        <f>_xlfn.XLOOKUP(C333,'Lookup values'!$B$32:$B$48,'Lookup values'!$C$32:$C$48)</f>
        <v>0</v>
      </c>
      <c r="E333" s="31">
        <f t="shared" si="5"/>
        <v>0</v>
      </c>
    </row>
    <row r="334" spans="4:5" x14ac:dyDescent="0.35">
      <c r="D334" s="26">
        <f>_xlfn.XLOOKUP(C334,'Lookup values'!$B$32:$B$48,'Lookup values'!$C$32:$C$48)</f>
        <v>0</v>
      </c>
      <c r="E334" s="31">
        <f t="shared" si="5"/>
        <v>0</v>
      </c>
    </row>
    <row r="335" spans="4:5" x14ac:dyDescent="0.35">
      <c r="D335" s="26">
        <f>_xlfn.XLOOKUP(C335,'Lookup values'!$B$32:$B$48,'Lookup values'!$C$32:$C$48)</f>
        <v>0</v>
      </c>
      <c r="E335" s="31">
        <f t="shared" si="5"/>
        <v>0</v>
      </c>
    </row>
    <row r="336" spans="4:5" x14ac:dyDescent="0.35">
      <c r="D336" s="26">
        <f>_xlfn.XLOOKUP(C336,'Lookup values'!$B$32:$B$48,'Lookup values'!$C$32:$C$48)</f>
        <v>0</v>
      </c>
      <c r="E336" s="31">
        <f t="shared" si="5"/>
        <v>0</v>
      </c>
    </row>
    <row r="337" spans="4:5" x14ac:dyDescent="0.35">
      <c r="D337" s="26">
        <f>_xlfn.XLOOKUP(C337,'Lookup values'!$B$32:$B$48,'Lookup values'!$C$32:$C$48)</f>
        <v>0</v>
      </c>
      <c r="E337" s="31">
        <f t="shared" si="5"/>
        <v>0</v>
      </c>
    </row>
    <row r="338" spans="4:5" x14ac:dyDescent="0.35">
      <c r="D338" s="26">
        <f>_xlfn.XLOOKUP(C338,'Lookup values'!$B$32:$B$48,'Lookup values'!$C$32:$C$48)</f>
        <v>0</v>
      </c>
      <c r="E338" s="31">
        <f t="shared" si="5"/>
        <v>0</v>
      </c>
    </row>
    <row r="339" spans="4:5" x14ac:dyDescent="0.35">
      <c r="D339" s="26">
        <f>_xlfn.XLOOKUP(C339,'Lookup values'!$B$32:$B$48,'Lookup values'!$C$32:$C$48)</f>
        <v>0</v>
      </c>
      <c r="E339" s="31">
        <f t="shared" si="5"/>
        <v>0</v>
      </c>
    </row>
    <row r="340" spans="4:5" x14ac:dyDescent="0.35">
      <c r="D340" s="26">
        <f>_xlfn.XLOOKUP(C340,'Lookup values'!$B$32:$B$48,'Lookup values'!$C$32:$C$48)</f>
        <v>0</v>
      </c>
      <c r="E340" s="31">
        <f t="shared" si="5"/>
        <v>0</v>
      </c>
    </row>
    <row r="341" spans="4:5" x14ac:dyDescent="0.35">
      <c r="D341" s="26">
        <f>_xlfn.XLOOKUP(C341,'Lookup values'!$B$32:$B$48,'Lookup values'!$C$32:$C$48)</f>
        <v>0</v>
      </c>
      <c r="E341" s="31">
        <f t="shared" si="5"/>
        <v>0</v>
      </c>
    </row>
    <row r="342" spans="4:5" x14ac:dyDescent="0.35">
      <c r="D342" s="26">
        <f>_xlfn.XLOOKUP(C342,'Lookup values'!$B$32:$B$48,'Lookup values'!$C$32:$C$48)</f>
        <v>0</v>
      </c>
      <c r="E342" s="31">
        <f t="shared" si="5"/>
        <v>0</v>
      </c>
    </row>
    <row r="343" spans="4:5" x14ac:dyDescent="0.35">
      <c r="D343" s="26">
        <f>_xlfn.XLOOKUP(C343,'Lookup values'!$B$32:$B$48,'Lookup values'!$C$32:$C$48)</f>
        <v>0</v>
      </c>
      <c r="E343" s="31">
        <f t="shared" si="5"/>
        <v>0</v>
      </c>
    </row>
    <row r="344" spans="4:5" x14ac:dyDescent="0.35">
      <c r="D344" s="26">
        <f>_xlfn.XLOOKUP(C344,'Lookup values'!$B$32:$B$48,'Lookup values'!$C$32:$C$48)</f>
        <v>0</v>
      </c>
      <c r="E344" s="31">
        <f t="shared" si="5"/>
        <v>0</v>
      </c>
    </row>
    <row r="345" spans="4:5" x14ac:dyDescent="0.35">
      <c r="D345" s="26">
        <f>_xlfn.XLOOKUP(C345,'Lookup values'!$B$32:$B$48,'Lookup values'!$C$32:$C$48)</f>
        <v>0</v>
      </c>
      <c r="E345" s="31">
        <f t="shared" si="5"/>
        <v>0</v>
      </c>
    </row>
    <row r="346" spans="4:5" x14ac:dyDescent="0.35">
      <c r="D346" s="26">
        <f>_xlfn.XLOOKUP(C346,'Lookup values'!$B$32:$B$48,'Lookup values'!$C$32:$C$48)</f>
        <v>0</v>
      </c>
      <c r="E346" s="31">
        <f t="shared" si="5"/>
        <v>0</v>
      </c>
    </row>
    <row r="347" spans="4:5" x14ac:dyDescent="0.35">
      <c r="D347" s="26">
        <f>_xlfn.XLOOKUP(C347,'Lookup values'!$B$32:$B$48,'Lookup values'!$C$32:$C$48)</f>
        <v>0</v>
      </c>
      <c r="E347" s="31">
        <f t="shared" si="5"/>
        <v>0</v>
      </c>
    </row>
    <row r="348" spans="4:5" x14ac:dyDescent="0.35">
      <c r="D348" s="26">
        <f>_xlfn.XLOOKUP(C348,'Lookup values'!$B$32:$B$48,'Lookup values'!$C$32:$C$48)</f>
        <v>0</v>
      </c>
      <c r="E348" s="31">
        <f t="shared" si="5"/>
        <v>0</v>
      </c>
    </row>
    <row r="349" spans="4:5" x14ac:dyDescent="0.35">
      <c r="D349" s="26">
        <f>_xlfn.XLOOKUP(C349,'Lookup values'!$B$32:$B$48,'Lookup values'!$C$32:$C$48)</f>
        <v>0</v>
      </c>
      <c r="E349" s="31">
        <f t="shared" si="5"/>
        <v>0</v>
      </c>
    </row>
    <row r="350" spans="4:5" x14ac:dyDescent="0.35">
      <c r="D350" s="26">
        <f>_xlfn.XLOOKUP(C350,'Lookup values'!$B$32:$B$48,'Lookup values'!$C$32:$C$48)</f>
        <v>0</v>
      </c>
      <c r="E350" s="31">
        <f t="shared" si="5"/>
        <v>0</v>
      </c>
    </row>
    <row r="351" spans="4:5" x14ac:dyDescent="0.35">
      <c r="D351" s="26">
        <f>_xlfn.XLOOKUP(C351,'Lookup values'!$B$32:$B$48,'Lookup values'!$C$32:$C$48)</f>
        <v>0</v>
      </c>
      <c r="E351" s="31">
        <f t="shared" si="5"/>
        <v>0</v>
      </c>
    </row>
    <row r="352" spans="4:5" x14ac:dyDescent="0.35">
      <c r="D352" s="26">
        <f>_xlfn.XLOOKUP(C352,'Lookup values'!$B$32:$B$48,'Lookup values'!$C$32:$C$48)</f>
        <v>0</v>
      </c>
      <c r="E352" s="31">
        <f t="shared" si="5"/>
        <v>0</v>
      </c>
    </row>
    <row r="353" spans="4:5" x14ac:dyDescent="0.35">
      <c r="D353" s="26">
        <f>_xlfn.XLOOKUP(C353,'Lookup values'!$B$32:$B$48,'Lookup values'!$C$32:$C$48)</f>
        <v>0</v>
      </c>
      <c r="E353" s="31">
        <f t="shared" si="5"/>
        <v>0</v>
      </c>
    </row>
    <row r="354" spans="4:5" x14ac:dyDescent="0.35">
      <c r="D354" s="26">
        <f>_xlfn.XLOOKUP(C354,'Lookup values'!$B$32:$B$48,'Lookup values'!$C$32:$C$48)</f>
        <v>0</v>
      </c>
      <c r="E354" s="31">
        <f t="shared" si="5"/>
        <v>0</v>
      </c>
    </row>
    <row r="355" spans="4:5" x14ac:dyDescent="0.35">
      <c r="D355" s="26">
        <f>_xlfn.XLOOKUP(C355,'Lookup values'!$B$32:$B$48,'Lookup values'!$C$32:$C$48)</f>
        <v>0</v>
      </c>
      <c r="E355" s="31">
        <f t="shared" si="5"/>
        <v>0</v>
      </c>
    </row>
    <row r="356" spans="4:5" x14ac:dyDescent="0.35">
      <c r="D356" s="26">
        <f>_xlfn.XLOOKUP(C356,'Lookup values'!$B$32:$B$48,'Lookup values'!$C$32:$C$48)</f>
        <v>0</v>
      </c>
      <c r="E356" s="31">
        <f t="shared" si="5"/>
        <v>0</v>
      </c>
    </row>
    <row r="357" spans="4:5" x14ac:dyDescent="0.35">
      <c r="D357" s="26">
        <f>_xlfn.XLOOKUP(C357,'Lookup values'!$B$32:$B$48,'Lookup values'!$C$32:$C$48)</f>
        <v>0</v>
      </c>
      <c r="E357" s="31">
        <f t="shared" si="5"/>
        <v>0</v>
      </c>
    </row>
    <row r="358" spans="4:5" x14ac:dyDescent="0.35">
      <c r="D358" s="26">
        <f>_xlfn.XLOOKUP(C358,'Lookup values'!$B$32:$B$48,'Lookup values'!$C$32:$C$48)</f>
        <v>0</v>
      </c>
      <c r="E358" s="31">
        <f t="shared" si="5"/>
        <v>0</v>
      </c>
    </row>
    <row r="359" spans="4:5" x14ac:dyDescent="0.35">
      <c r="D359" s="26">
        <f>_xlfn.XLOOKUP(C359,'Lookup values'!$B$32:$B$48,'Lookup values'!$C$32:$C$48)</f>
        <v>0</v>
      </c>
      <c r="E359" s="31">
        <f t="shared" si="5"/>
        <v>0</v>
      </c>
    </row>
    <row r="360" spans="4:5" x14ac:dyDescent="0.35">
      <c r="D360" s="26">
        <f>_xlfn.XLOOKUP(C360,'Lookup values'!$B$32:$B$48,'Lookup values'!$C$32:$C$48)</f>
        <v>0</v>
      </c>
      <c r="E360" s="31">
        <f t="shared" si="5"/>
        <v>0</v>
      </c>
    </row>
    <row r="361" spans="4:5" x14ac:dyDescent="0.35">
      <c r="D361" s="26">
        <f>_xlfn.XLOOKUP(C361,'Lookup values'!$B$32:$B$48,'Lookup values'!$C$32:$C$48)</f>
        <v>0</v>
      </c>
      <c r="E361" s="31">
        <f t="shared" si="5"/>
        <v>0</v>
      </c>
    </row>
    <row r="362" spans="4:5" x14ac:dyDescent="0.35">
      <c r="D362" s="26">
        <f>_xlfn.XLOOKUP(C362,'Lookup values'!$B$32:$B$48,'Lookup values'!$C$32:$C$48)</f>
        <v>0</v>
      </c>
      <c r="E362" s="31">
        <f t="shared" si="5"/>
        <v>0</v>
      </c>
    </row>
    <row r="363" spans="4:5" x14ac:dyDescent="0.35">
      <c r="D363" s="26">
        <f>_xlfn.XLOOKUP(C363,'Lookup values'!$B$32:$B$48,'Lookup values'!$C$32:$C$48)</f>
        <v>0</v>
      </c>
      <c r="E363" s="31">
        <f t="shared" si="5"/>
        <v>0</v>
      </c>
    </row>
    <row r="364" spans="4:5" x14ac:dyDescent="0.35">
      <c r="D364" s="26">
        <f>_xlfn.XLOOKUP(C364,'Lookup values'!$B$32:$B$48,'Lookup values'!$C$32:$C$48)</f>
        <v>0</v>
      </c>
      <c r="E364" s="31">
        <f t="shared" si="5"/>
        <v>0</v>
      </c>
    </row>
    <row r="365" spans="4:5" x14ac:dyDescent="0.35">
      <c r="D365" s="26">
        <f>_xlfn.XLOOKUP(C365,'Lookup values'!$B$32:$B$48,'Lookup values'!$C$32:$C$48)</f>
        <v>0</v>
      </c>
      <c r="E365" s="31">
        <f t="shared" si="5"/>
        <v>0</v>
      </c>
    </row>
    <row r="366" spans="4:5" x14ac:dyDescent="0.35">
      <c r="D366" s="26">
        <f>_xlfn.XLOOKUP(C366,'Lookup values'!$B$32:$B$48,'Lookup values'!$C$32:$C$48)</f>
        <v>0</v>
      </c>
      <c r="E366" s="31">
        <f t="shared" si="5"/>
        <v>0</v>
      </c>
    </row>
    <row r="367" spans="4:5" x14ac:dyDescent="0.35">
      <c r="D367" s="26">
        <f>_xlfn.XLOOKUP(C367,'Lookup values'!$B$32:$B$48,'Lookup values'!$C$32:$C$48)</f>
        <v>0</v>
      </c>
      <c r="E367" s="31">
        <f t="shared" si="5"/>
        <v>0</v>
      </c>
    </row>
    <row r="368" spans="4:5" x14ac:dyDescent="0.35">
      <c r="D368" s="26">
        <f>_xlfn.XLOOKUP(C368,'Lookup values'!$B$32:$B$48,'Lookup values'!$C$32:$C$48)</f>
        <v>0</v>
      </c>
      <c r="E368" s="31">
        <f t="shared" si="5"/>
        <v>0</v>
      </c>
    </row>
    <row r="369" spans="4:5" x14ac:dyDescent="0.35">
      <c r="D369" s="26">
        <f>_xlfn.XLOOKUP(C369,'Lookup values'!$B$32:$B$48,'Lookup values'!$C$32:$C$48)</f>
        <v>0</v>
      </c>
      <c r="E369" s="31">
        <f t="shared" si="5"/>
        <v>0</v>
      </c>
    </row>
    <row r="370" spans="4:5" x14ac:dyDescent="0.35">
      <c r="D370" s="26">
        <f>_xlfn.XLOOKUP(C370,'Lookup values'!$B$32:$B$48,'Lookup values'!$C$32:$C$48)</f>
        <v>0</v>
      </c>
      <c r="E370" s="31">
        <f t="shared" si="5"/>
        <v>0</v>
      </c>
    </row>
    <row r="371" spans="4:5" x14ac:dyDescent="0.35">
      <c r="D371" s="26">
        <f>_xlfn.XLOOKUP(C371,'Lookup values'!$B$32:$B$48,'Lookup values'!$C$32:$C$48)</f>
        <v>0</v>
      </c>
      <c r="E371" s="31">
        <f t="shared" si="5"/>
        <v>0</v>
      </c>
    </row>
    <row r="372" spans="4:5" x14ac:dyDescent="0.35">
      <c r="D372" s="26">
        <f>_xlfn.XLOOKUP(C372,'Lookup values'!$B$32:$B$48,'Lookup values'!$C$32:$C$48)</f>
        <v>0</v>
      </c>
      <c r="E372" s="31">
        <f t="shared" si="5"/>
        <v>0</v>
      </c>
    </row>
    <row r="373" spans="4:5" x14ac:dyDescent="0.35">
      <c r="D373" s="26">
        <f>_xlfn.XLOOKUP(C373,'Lookup values'!$B$32:$B$48,'Lookup values'!$C$32:$C$48)</f>
        <v>0</v>
      </c>
      <c r="E373" s="31">
        <f t="shared" si="5"/>
        <v>0</v>
      </c>
    </row>
    <row r="374" spans="4:5" x14ac:dyDescent="0.35">
      <c r="D374" s="26">
        <f>_xlfn.XLOOKUP(C374,'Lookup values'!$B$32:$B$48,'Lookup values'!$C$32:$C$48)</f>
        <v>0</v>
      </c>
      <c r="E374" s="31">
        <f t="shared" si="5"/>
        <v>0</v>
      </c>
    </row>
    <row r="375" spans="4:5" x14ac:dyDescent="0.35">
      <c r="D375" s="26">
        <f>_xlfn.XLOOKUP(C375,'Lookup values'!$B$32:$B$48,'Lookup values'!$C$32:$C$48)</f>
        <v>0</v>
      </c>
      <c r="E375" s="31">
        <f t="shared" si="5"/>
        <v>0</v>
      </c>
    </row>
    <row r="376" spans="4:5" x14ac:dyDescent="0.35">
      <c r="D376" s="26">
        <f>_xlfn.XLOOKUP(C376,'Lookup values'!$B$32:$B$48,'Lookup values'!$C$32:$C$48)</f>
        <v>0</v>
      </c>
      <c r="E376" s="31">
        <f t="shared" si="5"/>
        <v>0</v>
      </c>
    </row>
    <row r="377" spans="4:5" x14ac:dyDescent="0.35">
      <c r="D377" s="26">
        <f>_xlfn.XLOOKUP(C377,'Lookup values'!$B$32:$B$48,'Lookup values'!$C$32:$C$48)</f>
        <v>0</v>
      </c>
      <c r="E377" s="31">
        <f t="shared" si="5"/>
        <v>0</v>
      </c>
    </row>
    <row r="378" spans="4:5" x14ac:dyDescent="0.35">
      <c r="D378" s="26">
        <f>_xlfn.XLOOKUP(C378,'Lookup values'!$B$32:$B$48,'Lookup values'!$C$32:$C$48)</f>
        <v>0</v>
      </c>
      <c r="E378" s="31">
        <f t="shared" si="5"/>
        <v>0</v>
      </c>
    </row>
    <row r="379" spans="4:5" x14ac:dyDescent="0.35">
      <c r="D379" s="26">
        <f>_xlfn.XLOOKUP(C379,'Lookup values'!$B$32:$B$48,'Lookup values'!$C$32:$C$48)</f>
        <v>0</v>
      </c>
      <c r="E379" s="31">
        <f t="shared" si="5"/>
        <v>0</v>
      </c>
    </row>
    <row r="380" spans="4:5" x14ac:dyDescent="0.35">
      <c r="D380" s="26">
        <f>_xlfn.XLOOKUP(C380,'Lookup values'!$B$32:$B$48,'Lookup values'!$C$32:$C$48)</f>
        <v>0</v>
      </c>
      <c r="E380" s="31">
        <f t="shared" si="5"/>
        <v>0</v>
      </c>
    </row>
    <row r="381" spans="4:5" x14ac:dyDescent="0.35">
      <c r="D381" s="26">
        <f>_xlfn.XLOOKUP(C381,'Lookup values'!$B$32:$B$48,'Lookup values'!$C$32:$C$48)</f>
        <v>0</v>
      </c>
      <c r="E381" s="31">
        <f t="shared" si="5"/>
        <v>0</v>
      </c>
    </row>
    <row r="382" spans="4:5" x14ac:dyDescent="0.35">
      <c r="D382" s="26">
        <f>_xlfn.XLOOKUP(C382,'Lookup values'!$B$32:$B$48,'Lookup values'!$C$32:$C$48)</f>
        <v>0</v>
      </c>
      <c r="E382" s="31">
        <f t="shared" si="5"/>
        <v>0</v>
      </c>
    </row>
    <row r="383" spans="4:5" x14ac:dyDescent="0.35">
      <c r="D383" s="26">
        <f>_xlfn.XLOOKUP(C383,'Lookup values'!$B$32:$B$48,'Lookup values'!$C$32:$C$48)</f>
        <v>0</v>
      </c>
      <c r="E383" s="31">
        <f t="shared" si="5"/>
        <v>0</v>
      </c>
    </row>
    <row r="384" spans="4:5" x14ac:dyDescent="0.35">
      <c r="D384" s="26">
        <f>_xlfn.XLOOKUP(C384,'Lookup values'!$B$32:$B$48,'Lookup values'!$C$32:$C$48)</f>
        <v>0</v>
      </c>
      <c r="E384" s="31">
        <f t="shared" si="5"/>
        <v>0</v>
      </c>
    </row>
    <row r="385" spans="4:5" x14ac:dyDescent="0.35">
      <c r="D385" s="26">
        <f>_xlfn.XLOOKUP(C385,'Lookup values'!$B$32:$B$48,'Lookup values'!$C$32:$C$48)</f>
        <v>0</v>
      </c>
      <c r="E385" s="31">
        <f t="shared" si="5"/>
        <v>0</v>
      </c>
    </row>
    <row r="386" spans="4:5" x14ac:dyDescent="0.35">
      <c r="D386" s="26">
        <f>_xlfn.XLOOKUP(C386,'Lookup values'!$B$32:$B$48,'Lookup values'!$C$32:$C$48)</f>
        <v>0</v>
      </c>
      <c r="E386" s="31">
        <f t="shared" si="5"/>
        <v>0</v>
      </c>
    </row>
    <row r="387" spans="4:5" x14ac:dyDescent="0.35">
      <c r="D387" s="26">
        <f>_xlfn.XLOOKUP(C387,'Lookup values'!$B$32:$B$48,'Lookup values'!$C$32:$C$48)</f>
        <v>0</v>
      </c>
      <c r="E387" s="31">
        <f t="shared" ref="E387:E450" si="6">(D387/1000)*B387</f>
        <v>0</v>
      </c>
    </row>
    <row r="388" spans="4:5" x14ac:dyDescent="0.35">
      <c r="D388" s="26">
        <f>_xlfn.XLOOKUP(C388,'Lookup values'!$B$32:$B$48,'Lookup values'!$C$32:$C$48)</f>
        <v>0</v>
      </c>
      <c r="E388" s="31">
        <f t="shared" si="6"/>
        <v>0</v>
      </c>
    </row>
    <row r="389" spans="4:5" x14ac:dyDescent="0.35">
      <c r="D389" s="26">
        <f>_xlfn.XLOOKUP(C389,'Lookup values'!$B$32:$B$48,'Lookup values'!$C$32:$C$48)</f>
        <v>0</v>
      </c>
      <c r="E389" s="31">
        <f t="shared" si="6"/>
        <v>0</v>
      </c>
    </row>
    <row r="390" spans="4:5" x14ac:dyDescent="0.35">
      <c r="D390" s="26">
        <f>_xlfn.XLOOKUP(C390,'Lookup values'!$B$32:$B$48,'Lookup values'!$C$32:$C$48)</f>
        <v>0</v>
      </c>
      <c r="E390" s="31">
        <f t="shared" si="6"/>
        <v>0</v>
      </c>
    </row>
    <row r="391" spans="4:5" x14ac:dyDescent="0.35">
      <c r="D391" s="26">
        <f>_xlfn.XLOOKUP(C391,'Lookup values'!$B$32:$B$48,'Lookup values'!$C$32:$C$48)</f>
        <v>0</v>
      </c>
      <c r="E391" s="31">
        <f t="shared" si="6"/>
        <v>0</v>
      </c>
    </row>
    <row r="392" spans="4:5" x14ac:dyDescent="0.35">
      <c r="D392" s="26">
        <f>_xlfn.XLOOKUP(C392,'Lookup values'!$B$32:$B$48,'Lookup values'!$C$32:$C$48)</f>
        <v>0</v>
      </c>
      <c r="E392" s="31">
        <f t="shared" si="6"/>
        <v>0</v>
      </c>
    </row>
    <row r="393" spans="4:5" x14ac:dyDescent="0.35">
      <c r="D393" s="26">
        <f>_xlfn.XLOOKUP(C393,'Lookup values'!$B$32:$B$48,'Lookup values'!$C$32:$C$48)</f>
        <v>0</v>
      </c>
      <c r="E393" s="31">
        <f t="shared" si="6"/>
        <v>0</v>
      </c>
    </row>
    <row r="394" spans="4:5" x14ac:dyDescent="0.35">
      <c r="D394" s="26">
        <f>_xlfn.XLOOKUP(C394,'Lookup values'!$B$32:$B$48,'Lookup values'!$C$32:$C$48)</f>
        <v>0</v>
      </c>
      <c r="E394" s="31">
        <f t="shared" si="6"/>
        <v>0</v>
      </c>
    </row>
    <row r="395" spans="4:5" x14ac:dyDescent="0.35">
      <c r="D395" s="26">
        <f>_xlfn.XLOOKUP(C395,'Lookup values'!$B$32:$B$48,'Lookup values'!$C$32:$C$48)</f>
        <v>0</v>
      </c>
      <c r="E395" s="31">
        <f t="shared" si="6"/>
        <v>0</v>
      </c>
    </row>
    <row r="396" spans="4:5" x14ac:dyDescent="0.35">
      <c r="D396" s="26">
        <f>_xlfn.XLOOKUP(C396,'Lookup values'!$B$32:$B$48,'Lookup values'!$C$32:$C$48)</f>
        <v>0</v>
      </c>
      <c r="E396" s="31">
        <f t="shared" si="6"/>
        <v>0</v>
      </c>
    </row>
    <row r="397" spans="4:5" x14ac:dyDescent="0.35">
      <c r="D397" s="26">
        <f>_xlfn.XLOOKUP(C397,'Lookup values'!$B$32:$B$48,'Lookup values'!$C$32:$C$48)</f>
        <v>0</v>
      </c>
      <c r="E397" s="31">
        <f t="shared" si="6"/>
        <v>0</v>
      </c>
    </row>
    <row r="398" spans="4:5" x14ac:dyDescent="0.35">
      <c r="D398" s="26">
        <f>_xlfn.XLOOKUP(C398,'Lookup values'!$B$32:$B$48,'Lookup values'!$C$32:$C$48)</f>
        <v>0</v>
      </c>
      <c r="E398" s="31">
        <f t="shared" si="6"/>
        <v>0</v>
      </c>
    </row>
    <row r="399" spans="4:5" x14ac:dyDescent="0.35">
      <c r="D399" s="26">
        <f>_xlfn.XLOOKUP(C399,'Lookup values'!$B$32:$B$48,'Lookup values'!$C$32:$C$48)</f>
        <v>0</v>
      </c>
      <c r="E399" s="31">
        <f t="shared" si="6"/>
        <v>0</v>
      </c>
    </row>
    <row r="400" spans="4:5" x14ac:dyDescent="0.35">
      <c r="D400" s="26">
        <f>_xlfn.XLOOKUP(C400,'Lookup values'!$B$32:$B$48,'Lookup values'!$C$32:$C$48)</f>
        <v>0</v>
      </c>
      <c r="E400" s="31">
        <f t="shared" si="6"/>
        <v>0</v>
      </c>
    </row>
    <row r="401" spans="4:5" x14ac:dyDescent="0.35">
      <c r="D401" s="26">
        <f>_xlfn.XLOOKUP(C401,'Lookup values'!$B$32:$B$48,'Lookup values'!$C$32:$C$48)</f>
        <v>0</v>
      </c>
      <c r="E401" s="31">
        <f t="shared" si="6"/>
        <v>0</v>
      </c>
    </row>
    <row r="402" spans="4:5" x14ac:dyDescent="0.35">
      <c r="D402" s="26">
        <f>_xlfn.XLOOKUP(C402,'Lookup values'!$B$32:$B$48,'Lookup values'!$C$32:$C$48)</f>
        <v>0</v>
      </c>
      <c r="E402" s="31">
        <f t="shared" si="6"/>
        <v>0</v>
      </c>
    </row>
    <row r="403" spans="4:5" x14ac:dyDescent="0.35">
      <c r="D403" s="26">
        <f>_xlfn.XLOOKUP(C403,'Lookup values'!$B$32:$B$48,'Lookup values'!$C$32:$C$48)</f>
        <v>0</v>
      </c>
      <c r="E403" s="31">
        <f t="shared" si="6"/>
        <v>0</v>
      </c>
    </row>
    <row r="404" spans="4:5" x14ac:dyDescent="0.35">
      <c r="D404" s="26">
        <f>_xlfn.XLOOKUP(C404,'Lookup values'!$B$32:$B$48,'Lookup values'!$C$32:$C$48)</f>
        <v>0</v>
      </c>
      <c r="E404" s="31">
        <f t="shared" si="6"/>
        <v>0</v>
      </c>
    </row>
    <row r="405" spans="4:5" x14ac:dyDescent="0.35">
      <c r="D405" s="26">
        <f>_xlfn.XLOOKUP(C405,'Lookup values'!$B$32:$B$48,'Lookup values'!$C$32:$C$48)</f>
        <v>0</v>
      </c>
      <c r="E405" s="31">
        <f t="shared" si="6"/>
        <v>0</v>
      </c>
    </row>
    <row r="406" spans="4:5" x14ac:dyDescent="0.35">
      <c r="D406" s="26">
        <f>_xlfn.XLOOKUP(C406,'Lookup values'!$B$32:$B$48,'Lookup values'!$C$32:$C$48)</f>
        <v>0</v>
      </c>
      <c r="E406" s="31">
        <f t="shared" si="6"/>
        <v>0</v>
      </c>
    </row>
    <row r="407" spans="4:5" x14ac:dyDescent="0.35">
      <c r="D407" s="26">
        <f>_xlfn.XLOOKUP(C407,'Lookup values'!$B$32:$B$48,'Lookup values'!$C$32:$C$48)</f>
        <v>0</v>
      </c>
      <c r="E407" s="31">
        <f t="shared" si="6"/>
        <v>0</v>
      </c>
    </row>
    <row r="408" spans="4:5" x14ac:dyDescent="0.35">
      <c r="D408" s="26">
        <f>_xlfn.XLOOKUP(C408,'Lookup values'!$B$32:$B$48,'Lookup values'!$C$32:$C$48)</f>
        <v>0</v>
      </c>
      <c r="E408" s="31">
        <f t="shared" si="6"/>
        <v>0</v>
      </c>
    </row>
    <row r="409" spans="4:5" x14ac:dyDescent="0.35">
      <c r="D409" s="26">
        <f>_xlfn.XLOOKUP(C409,'Lookup values'!$B$32:$B$48,'Lookup values'!$C$32:$C$48)</f>
        <v>0</v>
      </c>
      <c r="E409" s="31">
        <f t="shared" si="6"/>
        <v>0</v>
      </c>
    </row>
    <row r="410" spans="4:5" x14ac:dyDescent="0.35">
      <c r="D410" s="26">
        <f>_xlfn.XLOOKUP(C410,'Lookup values'!$B$32:$B$48,'Lookup values'!$C$32:$C$48)</f>
        <v>0</v>
      </c>
      <c r="E410" s="31">
        <f t="shared" si="6"/>
        <v>0</v>
      </c>
    </row>
    <row r="411" spans="4:5" x14ac:dyDescent="0.35">
      <c r="D411" s="26">
        <f>_xlfn.XLOOKUP(C411,'Lookup values'!$B$32:$B$48,'Lookup values'!$C$32:$C$48)</f>
        <v>0</v>
      </c>
      <c r="E411" s="31">
        <f t="shared" si="6"/>
        <v>0</v>
      </c>
    </row>
    <row r="412" spans="4:5" x14ac:dyDescent="0.35">
      <c r="D412" s="26">
        <f>_xlfn.XLOOKUP(C412,'Lookup values'!$B$32:$B$48,'Lookup values'!$C$32:$C$48)</f>
        <v>0</v>
      </c>
      <c r="E412" s="31">
        <f t="shared" si="6"/>
        <v>0</v>
      </c>
    </row>
    <row r="413" spans="4:5" x14ac:dyDescent="0.35">
      <c r="D413" s="26">
        <f>_xlfn.XLOOKUP(C413,'Lookup values'!$B$32:$B$48,'Lookup values'!$C$32:$C$48)</f>
        <v>0</v>
      </c>
      <c r="E413" s="31">
        <f t="shared" si="6"/>
        <v>0</v>
      </c>
    </row>
    <row r="414" spans="4:5" x14ac:dyDescent="0.35">
      <c r="D414" s="26">
        <f>_xlfn.XLOOKUP(C414,'Lookup values'!$B$32:$B$48,'Lookup values'!$C$32:$C$48)</f>
        <v>0</v>
      </c>
      <c r="E414" s="31">
        <f t="shared" si="6"/>
        <v>0</v>
      </c>
    </row>
    <row r="415" spans="4:5" x14ac:dyDescent="0.35">
      <c r="D415" s="26">
        <f>_xlfn.XLOOKUP(C415,'Lookup values'!$B$32:$B$48,'Lookup values'!$C$32:$C$48)</f>
        <v>0</v>
      </c>
      <c r="E415" s="31">
        <f t="shared" si="6"/>
        <v>0</v>
      </c>
    </row>
    <row r="416" spans="4:5" x14ac:dyDescent="0.35">
      <c r="D416" s="26">
        <f>_xlfn.XLOOKUP(C416,'Lookup values'!$B$32:$B$48,'Lookup values'!$C$32:$C$48)</f>
        <v>0</v>
      </c>
      <c r="E416" s="31">
        <f t="shared" si="6"/>
        <v>0</v>
      </c>
    </row>
    <row r="417" spans="4:5" x14ac:dyDescent="0.35">
      <c r="D417" s="26">
        <f>_xlfn.XLOOKUP(C417,'Lookup values'!$B$32:$B$48,'Lookup values'!$C$32:$C$48)</f>
        <v>0</v>
      </c>
      <c r="E417" s="31">
        <f t="shared" si="6"/>
        <v>0</v>
      </c>
    </row>
    <row r="418" spans="4:5" x14ac:dyDescent="0.35">
      <c r="D418" s="26">
        <f>_xlfn.XLOOKUP(C418,'Lookup values'!$B$32:$B$48,'Lookup values'!$C$32:$C$48)</f>
        <v>0</v>
      </c>
      <c r="E418" s="31">
        <f t="shared" si="6"/>
        <v>0</v>
      </c>
    </row>
    <row r="419" spans="4:5" x14ac:dyDescent="0.35">
      <c r="D419" s="26">
        <f>_xlfn.XLOOKUP(C419,'Lookup values'!$B$32:$B$48,'Lookup values'!$C$32:$C$48)</f>
        <v>0</v>
      </c>
      <c r="E419" s="31">
        <f t="shared" si="6"/>
        <v>0</v>
      </c>
    </row>
    <row r="420" spans="4:5" x14ac:dyDescent="0.35">
      <c r="D420" s="26">
        <f>_xlfn.XLOOKUP(C420,'Lookup values'!$B$32:$B$48,'Lookup values'!$C$32:$C$48)</f>
        <v>0</v>
      </c>
      <c r="E420" s="31">
        <f t="shared" si="6"/>
        <v>0</v>
      </c>
    </row>
    <row r="421" spans="4:5" x14ac:dyDescent="0.35">
      <c r="D421" s="26">
        <f>_xlfn.XLOOKUP(C421,'Lookup values'!$B$32:$B$48,'Lookup values'!$C$32:$C$48)</f>
        <v>0</v>
      </c>
      <c r="E421" s="31">
        <f t="shared" si="6"/>
        <v>0</v>
      </c>
    </row>
    <row r="422" spans="4:5" x14ac:dyDescent="0.35">
      <c r="D422" s="26">
        <f>_xlfn.XLOOKUP(C422,'Lookup values'!$B$32:$B$48,'Lookup values'!$C$32:$C$48)</f>
        <v>0</v>
      </c>
      <c r="E422" s="31">
        <f t="shared" si="6"/>
        <v>0</v>
      </c>
    </row>
    <row r="423" spans="4:5" x14ac:dyDescent="0.35">
      <c r="D423" s="26">
        <f>_xlfn.XLOOKUP(C423,'Lookup values'!$B$32:$B$48,'Lookup values'!$C$32:$C$48)</f>
        <v>0</v>
      </c>
      <c r="E423" s="31">
        <f t="shared" si="6"/>
        <v>0</v>
      </c>
    </row>
    <row r="424" spans="4:5" x14ac:dyDescent="0.35">
      <c r="D424" s="26">
        <f>_xlfn.XLOOKUP(C424,'Lookup values'!$B$32:$B$48,'Lookup values'!$C$32:$C$48)</f>
        <v>0</v>
      </c>
      <c r="E424" s="31">
        <f t="shared" si="6"/>
        <v>0</v>
      </c>
    </row>
    <row r="425" spans="4:5" x14ac:dyDescent="0.35">
      <c r="D425" s="26">
        <f>_xlfn.XLOOKUP(C425,'Lookup values'!$B$32:$B$48,'Lookup values'!$C$32:$C$48)</f>
        <v>0</v>
      </c>
      <c r="E425" s="31">
        <f t="shared" si="6"/>
        <v>0</v>
      </c>
    </row>
    <row r="426" spans="4:5" x14ac:dyDescent="0.35">
      <c r="D426" s="26">
        <f>_xlfn.XLOOKUP(C426,'Lookup values'!$B$32:$B$48,'Lookup values'!$C$32:$C$48)</f>
        <v>0</v>
      </c>
      <c r="E426" s="31">
        <f t="shared" si="6"/>
        <v>0</v>
      </c>
    </row>
    <row r="427" spans="4:5" x14ac:dyDescent="0.35">
      <c r="D427" s="26">
        <f>_xlfn.XLOOKUP(C427,'Lookup values'!$B$32:$B$48,'Lookup values'!$C$32:$C$48)</f>
        <v>0</v>
      </c>
      <c r="E427" s="31">
        <f t="shared" si="6"/>
        <v>0</v>
      </c>
    </row>
    <row r="428" spans="4:5" x14ac:dyDescent="0.35">
      <c r="D428" s="26">
        <f>_xlfn.XLOOKUP(C428,'Lookup values'!$B$32:$B$48,'Lookup values'!$C$32:$C$48)</f>
        <v>0</v>
      </c>
      <c r="E428" s="31">
        <f t="shared" si="6"/>
        <v>0</v>
      </c>
    </row>
    <row r="429" spans="4:5" x14ac:dyDescent="0.35">
      <c r="D429" s="26">
        <f>_xlfn.XLOOKUP(C429,'Lookup values'!$B$32:$B$48,'Lookup values'!$C$32:$C$48)</f>
        <v>0</v>
      </c>
      <c r="E429" s="31">
        <f t="shared" si="6"/>
        <v>0</v>
      </c>
    </row>
    <row r="430" spans="4:5" x14ac:dyDescent="0.35">
      <c r="D430" s="26">
        <f>_xlfn.XLOOKUP(C430,'Lookup values'!$B$32:$B$48,'Lookup values'!$C$32:$C$48)</f>
        <v>0</v>
      </c>
      <c r="E430" s="31">
        <f t="shared" si="6"/>
        <v>0</v>
      </c>
    </row>
    <row r="431" spans="4:5" x14ac:dyDescent="0.35">
      <c r="D431" s="26">
        <f>_xlfn.XLOOKUP(C431,'Lookup values'!$B$32:$B$48,'Lookup values'!$C$32:$C$48)</f>
        <v>0</v>
      </c>
      <c r="E431" s="31">
        <f t="shared" si="6"/>
        <v>0</v>
      </c>
    </row>
    <row r="432" spans="4:5" x14ac:dyDescent="0.35">
      <c r="D432" s="26">
        <f>_xlfn.XLOOKUP(C432,'Lookup values'!$B$32:$B$48,'Lookup values'!$C$32:$C$48)</f>
        <v>0</v>
      </c>
      <c r="E432" s="31">
        <f t="shared" si="6"/>
        <v>0</v>
      </c>
    </row>
    <row r="433" spans="4:5" x14ac:dyDescent="0.35">
      <c r="D433" s="26">
        <f>_xlfn.XLOOKUP(C433,'Lookup values'!$B$32:$B$48,'Lookup values'!$C$32:$C$48)</f>
        <v>0</v>
      </c>
      <c r="E433" s="31">
        <f t="shared" si="6"/>
        <v>0</v>
      </c>
    </row>
    <row r="434" spans="4:5" x14ac:dyDescent="0.35">
      <c r="D434" s="26">
        <f>_xlfn.XLOOKUP(C434,'Lookup values'!$B$32:$B$48,'Lookup values'!$C$32:$C$48)</f>
        <v>0</v>
      </c>
      <c r="E434" s="31">
        <f t="shared" si="6"/>
        <v>0</v>
      </c>
    </row>
    <row r="435" spans="4:5" x14ac:dyDescent="0.35">
      <c r="D435" s="26">
        <f>_xlfn.XLOOKUP(C435,'Lookup values'!$B$32:$B$48,'Lookup values'!$C$32:$C$48)</f>
        <v>0</v>
      </c>
      <c r="E435" s="31">
        <f t="shared" si="6"/>
        <v>0</v>
      </c>
    </row>
    <row r="436" spans="4:5" x14ac:dyDescent="0.35">
      <c r="D436" s="26">
        <f>_xlfn.XLOOKUP(C436,'Lookup values'!$B$32:$B$48,'Lookup values'!$C$32:$C$48)</f>
        <v>0</v>
      </c>
      <c r="E436" s="31">
        <f t="shared" si="6"/>
        <v>0</v>
      </c>
    </row>
    <row r="437" spans="4:5" x14ac:dyDescent="0.35">
      <c r="D437" s="26">
        <f>_xlfn.XLOOKUP(C437,'Lookup values'!$B$32:$B$48,'Lookup values'!$C$32:$C$48)</f>
        <v>0</v>
      </c>
      <c r="E437" s="31">
        <f t="shared" si="6"/>
        <v>0</v>
      </c>
    </row>
    <row r="438" spans="4:5" x14ac:dyDescent="0.35">
      <c r="D438" s="26">
        <f>_xlfn.XLOOKUP(C438,'Lookup values'!$B$32:$B$48,'Lookup values'!$C$32:$C$48)</f>
        <v>0</v>
      </c>
      <c r="E438" s="31">
        <f t="shared" si="6"/>
        <v>0</v>
      </c>
    </row>
    <row r="439" spans="4:5" x14ac:dyDescent="0.35">
      <c r="D439" s="26">
        <f>_xlfn.XLOOKUP(C439,'Lookup values'!$B$32:$B$48,'Lookup values'!$C$32:$C$48)</f>
        <v>0</v>
      </c>
      <c r="E439" s="31">
        <f t="shared" si="6"/>
        <v>0</v>
      </c>
    </row>
    <row r="440" spans="4:5" x14ac:dyDescent="0.35">
      <c r="D440" s="26">
        <f>_xlfn.XLOOKUP(C440,'Lookup values'!$B$32:$B$48,'Lookup values'!$C$32:$C$48)</f>
        <v>0</v>
      </c>
      <c r="E440" s="31">
        <f t="shared" si="6"/>
        <v>0</v>
      </c>
    </row>
    <row r="441" spans="4:5" x14ac:dyDescent="0.35">
      <c r="D441" s="26">
        <f>_xlfn.XLOOKUP(C441,'Lookup values'!$B$32:$B$48,'Lookup values'!$C$32:$C$48)</f>
        <v>0</v>
      </c>
      <c r="E441" s="31">
        <f t="shared" si="6"/>
        <v>0</v>
      </c>
    </row>
    <row r="442" spans="4:5" x14ac:dyDescent="0.35">
      <c r="D442" s="26">
        <f>_xlfn.XLOOKUP(C442,'Lookup values'!$B$32:$B$48,'Lookup values'!$C$32:$C$48)</f>
        <v>0</v>
      </c>
      <c r="E442" s="31">
        <f t="shared" si="6"/>
        <v>0</v>
      </c>
    </row>
    <row r="443" spans="4:5" x14ac:dyDescent="0.35">
      <c r="D443" s="26">
        <f>_xlfn.XLOOKUP(C443,'Lookup values'!$B$32:$B$48,'Lookup values'!$C$32:$C$48)</f>
        <v>0</v>
      </c>
      <c r="E443" s="31">
        <f t="shared" si="6"/>
        <v>0</v>
      </c>
    </row>
    <row r="444" spans="4:5" x14ac:dyDescent="0.35">
      <c r="D444" s="26">
        <f>_xlfn.XLOOKUP(C444,'Lookup values'!$B$32:$B$48,'Lookup values'!$C$32:$C$48)</f>
        <v>0</v>
      </c>
      <c r="E444" s="31">
        <f t="shared" si="6"/>
        <v>0</v>
      </c>
    </row>
    <row r="445" spans="4:5" x14ac:dyDescent="0.35">
      <c r="D445" s="26">
        <f>_xlfn.XLOOKUP(C445,'Lookup values'!$B$32:$B$48,'Lookup values'!$C$32:$C$48)</f>
        <v>0</v>
      </c>
      <c r="E445" s="31">
        <f t="shared" si="6"/>
        <v>0</v>
      </c>
    </row>
    <row r="446" spans="4:5" x14ac:dyDescent="0.35">
      <c r="D446" s="26">
        <f>_xlfn.XLOOKUP(C446,'Lookup values'!$B$32:$B$48,'Lookup values'!$C$32:$C$48)</f>
        <v>0</v>
      </c>
      <c r="E446" s="31">
        <f t="shared" si="6"/>
        <v>0</v>
      </c>
    </row>
    <row r="447" spans="4:5" x14ac:dyDescent="0.35">
      <c r="D447" s="26">
        <f>_xlfn.XLOOKUP(C447,'Lookup values'!$B$32:$B$48,'Lookup values'!$C$32:$C$48)</f>
        <v>0</v>
      </c>
      <c r="E447" s="31">
        <f t="shared" si="6"/>
        <v>0</v>
      </c>
    </row>
    <row r="448" spans="4:5" x14ac:dyDescent="0.35">
      <c r="D448" s="26">
        <f>_xlfn.XLOOKUP(C448,'Lookup values'!$B$32:$B$48,'Lookup values'!$C$32:$C$48)</f>
        <v>0</v>
      </c>
      <c r="E448" s="31">
        <f t="shared" si="6"/>
        <v>0</v>
      </c>
    </row>
    <row r="449" spans="4:5" x14ac:dyDescent="0.35">
      <c r="D449" s="26">
        <f>_xlfn.XLOOKUP(C449,'Lookup values'!$B$32:$B$48,'Lookup values'!$C$32:$C$48)</f>
        <v>0</v>
      </c>
      <c r="E449" s="31">
        <f t="shared" si="6"/>
        <v>0</v>
      </c>
    </row>
    <row r="450" spans="4:5" x14ac:dyDescent="0.35">
      <c r="D450" s="26">
        <f>_xlfn.XLOOKUP(C450,'Lookup values'!$B$32:$B$48,'Lookup values'!$C$32:$C$48)</f>
        <v>0</v>
      </c>
      <c r="E450" s="31">
        <f t="shared" si="6"/>
        <v>0</v>
      </c>
    </row>
    <row r="451" spans="4:5" x14ac:dyDescent="0.35">
      <c r="D451" s="26">
        <f>_xlfn.XLOOKUP(C451,'Lookup values'!$B$32:$B$48,'Lookup values'!$C$32:$C$48)</f>
        <v>0</v>
      </c>
      <c r="E451" s="31">
        <f t="shared" ref="E451:E514" si="7">(D451/1000)*B451</f>
        <v>0</v>
      </c>
    </row>
    <row r="452" spans="4:5" x14ac:dyDescent="0.35">
      <c r="D452" s="26">
        <f>_xlfn.XLOOKUP(C452,'Lookup values'!$B$32:$B$48,'Lookup values'!$C$32:$C$48)</f>
        <v>0</v>
      </c>
      <c r="E452" s="31">
        <f t="shared" si="7"/>
        <v>0</v>
      </c>
    </row>
    <row r="453" spans="4:5" x14ac:dyDescent="0.35">
      <c r="D453" s="26">
        <f>_xlfn.XLOOKUP(C453,'Lookup values'!$B$32:$B$48,'Lookup values'!$C$32:$C$48)</f>
        <v>0</v>
      </c>
      <c r="E453" s="31">
        <f t="shared" si="7"/>
        <v>0</v>
      </c>
    </row>
    <row r="454" spans="4:5" x14ac:dyDescent="0.35">
      <c r="D454" s="26">
        <f>_xlfn.XLOOKUP(C454,'Lookup values'!$B$32:$B$48,'Lookup values'!$C$32:$C$48)</f>
        <v>0</v>
      </c>
      <c r="E454" s="31">
        <f t="shared" si="7"/>
        <v>0</v>
      </c>
    </row>
    <row r="455" spans="4:5" x14ac:dyDescent="0.35">
      <c r="D455" s="26">
        <f>_xlfn.XLOOKUP(C455,'Lookup values'!$B$32:$B$48,'Lookup values'!$C$32:$C$48)</f>
        <v>0</v>
      </c>
      <c r="E455" s="31">
        <f t="shared" si="7"/>
        <v>0</v>
      </c>
    </row>
    <row r="456" spans="4:5" x14ac:dyDescent="0.35">
      <c r="D456" s="26">
        <f>_xlfn.XLOOKUP(C456,'Lookup values'!$B$32:$B$48,'Lookup values'!$C$32:$C$48)</f>
        <v>0</v>
      </c>
      <c r="E456" s="31">
        <f t="shared" si="7"/>
        <v>0</v>
      </c>
    </row>
    <row r="457" spans="4:5" x14ac:dyDescent="0.35">
      <c r="D457" s="26">
        <f>_xlfn.XLOOKUP(C457,'Lookup values'!$B$32:$B$48,'Lookup values'!$C$32:$C$48)</f>
        <v>0</v>
      </c>
      <c r="E457" s="31">
        <f t="shared" si="7"/>
        <v>0</v>
      </c>
    </row>
    <row r="458" spans="4:5" x14ac:dyDescent="0.35">
      <c r="D458" s="26">
        <f>_xlfn.XLOOKUP(C458,'Lookup values'!$B$32:$B$48,'Lookup values'!$C$32:$C$48)</f>
        <v>0</v>
      </c>
      <c r="E458" s="31">
        <f t="shared" si="7"/>
        <v>0</v>
      </c>
    </row>
    <row r="459" spans="4:5" x14ac:dyDescent="0.35">
      <c r="D459" s="26">
        <f>_xlfn.XLOOKUP(C459,'Lookup values'!$B$32:$B$48,'Lookup values'!$C$32:$C$48)</f>
        <v>0</v>
      </c>
      <c r="E459" s="31">
        <f t="shared" si="7"/>
        <v>0</v>
      </c>
    </row>
    <row r="460" spans="4:5" x14ac:dyDescent="0.35">
      <c r="D460" s="26">
        <f>_xlfn.XLOOKUP(C460,'Lookup values'!$B$32:$B$48,'Lookup values'!$C$32:$C$48)</f>
        <v>0</v>
      </c>
      <c r="E460" s="31">
        <f t="shared" si="7"/>
        <v>0</v>
      </c>
    </row>
    <row r="461" spans="4:5" x14ac:dyDescent="0.35">
      <c r="D461" s="26">
        <f>_xlfn.XLOOKUP(C461,'Lookup values'!$B$32:$B$48,'Lookup values'!$C$32:$C$48)</f>
        <v>0</v>
      </c>
      <c r="E461" s="31">
        <f t="shared" si="7"/>
        <v>0</v>
      </c>
    </row>
    <row r="462" spans="4:5" x14ac:dyDescent="0.35">
      <c r="D462" s="26">
        <f>_xlfn.XLOOKUP(C462,'Lookup values'!$B$32:$B$48,'Lookup values'!$C$32:$C$48)</f>
        <v>0</v>
      </c>
      <c r="E462" s="31">
        <f t="shared" si="7"/>
        <v>0</v>
      </c>
    </row>
    <row r="463" spans="4:5" x14ac:dyDescent="0.35">
      <c r="D463" s="26">
        <f>_xlfn.XLOOKUP(C463,'Lookup values'!$B$32:$B$48,'Lookup values'!$C$32:$C$48)</f>
        <v>0</v>
      </c>
      <c r="E463" s="31">
        <f t="shared" si="7"/>
        <v>0</v>
      </c>
    </row>
    <row r="464" spans="4:5" x14ac:dyDescent="0.35">
      <c r="D464" s="26">
        <f>_xlfn.XLOOKUP(C464,'Lookup values'!$B$32:$B$48,'Lookup values'!$C$32:$C$48)</f>
        <v>0</v>
      </c>
      <c r="E464" s="31">
        <f t="shared" si="7"/>
        <v>0</v>
      </c>
    </row>
    <row r="465" spans="4:5" x14ac:dyDescent="0.35">
      <c r="D465" s="26">
        <f>_xlfn.XLOOKUP(C465,'Lookup values'!$B$32:$B$48,'Lookup values'!$C$32:$C$48)</f>
        <v>0</v>
      </c>
      <c r="E465" s="31">
        <f t="shared" si="7"/>
        <v>0</v>
      </c>
    </row>
    <row r="466" spans="4:5" x14ac:dyDescent="0.35">
      <c r="D466" s="26">
        <f>_xlfn.XLOOKUP(C466,'Lookup values'!$B$32:$B$48,'Lookup values'!$C$32:$C$48)</f>
        <v>0</v>
      </c>
      <c r="E466" s="31">
        <f t="shared" si="7"/>
        <v>0</v>
      </c>
    </row>
    <row r="467" spans="4:5" x14ac:dyDescent="0.35">
      <c r="D467" s="26">
        <f>_xlfn.XLOOKUP(C467,'Lookup values'!$B$32:$B$48,'Lookup values'!$C$32:$C$48)</f>
        <v>0</v>
      </c>
      <c r="E467" s="31">
        <f t="shared" si="7"/>
        <v>0</v>
      </c>
    </row>
    <row r="468" spans="4:5" x14ac:dyDescent="0.35">
      <c r="D468" s="26">
        <f>_xlfn.XLOOKUP(C468,'Lookup values'!$B$32:$B$48,'Lookup values'!$C$32:$C$48)</f>
        <v>0</v>
      </c>
      <c r="E468" s="31">
        <f t="shared" si="7"/>
        <v>0</v>
      </c>
    </row>
    <row r="469" spans="4:5" x14ac:dyDescent="0.35">
      <c r="D469" s="26">
        <f>_xlfn.XLOOKUP(C469,'Lookup values'!$B$32:$B$48,'Lookup values'!$C$32:$C$48)</f>
        <v>0</v>
      </c>
      <c r="E469" s="31">
        <f t="shared" si="7"/>
        <v>0</v>
      </c>
    </row>
    <row r="470" spans="4:5" x14ac:dyDescent="0.35">
      <c r="D470" s="26">
        <f>_xlfn.XLOOKUP(C470,'Lookup values'!$B$32:$B$48,'Lookup values'!$C$32:$C$48)</f>
        <v>0</v>
      </c>
      <c r="E470" s="31">
        <f t="shared" si="7"/>
        <v>0</v>
      </c>
    </row>
    <row r="471" spans="4:5" x14ac:dyDescent="0.35">
      <c r="D471" s="26">
        <f>_xlfn.XLOOKUP(C471,'Lookup values'!$B$32:$B$48,'Lookup values'!$C$32:$C$48)</f>
        <v>0</v>
      </c>
      <c r="E471" s="31">
        <f t="shared" si="7"/>
        <v>0</v>
      </c>
    </row>
    <row r="472" spans="4:5" x14ac:dyDescent="0.35">
      <c r="D472" s="26">
        <f>_xlfn.XLOOKUP(C472,'Lookup values'!$B$32:$B$48,'Lookup values'!$C$32:$C$48)</f>
        <v>0</v>
      </c>
      <c r="E472" s="31">
        <f t="shared" si="7"/>
        <v>0</v>
      </c>
    </row>
    <row r="473" spans="4:5" x14ac:dyDescent="0.35">
      <c r="D473" s="26">
        <f>_xlfn.XLOOKUP(C473,'Lookup values'!$B$32:$B$48,'Lookup values'!$C$32:$C$48)</f>
        <v>0</v>
      </c>
      <c r="E473" s="31">
        <f t="shared" si="7"/>
        <v>0</v>
      </c>
    </row>
    <row r="474" spans="4:5" x14ac:dyDescent="0.35">
      <c r="D474" s="26">
        <f>_xlfn.XLOOKUP(C474,'Lookup values'!$B$32:$B$48,'Lookup values'!$C$32:$C$48)</f>
        <v>0</v>
      </c>
      <c r="E474" s="31">
        <f t="shared" si="7"/>
        <v>0</v>
      </c>
    </row>
    <row r="475" spans="4:5" x14ac:dyDescent="0.35">
      <c r="D475" s="26">
        <f>_xlfn.XLOOKUP(C475,'Lookup values'!$B$32:$B$48,'Lookup values'!$C$32:$C$48)</f>
        <v>0</v>
      </c>
      <c r="E475" s="31">
        <f t="shared" si="7"/>
        <v>0</v>
      </c>
    </row>
    <row r="476" spans="4:5" x14ac:dyDescent="0.35">
      <c r="D476" s="26">
        <f>_xlfn.XLOOKUP(C476,'Lookup values'!$B$32:$B$48,'Lookup values'!$C$32:$C$48)</f>
        <v>0</v>
      </c>
      <c r="E476" s="31">
        <f t="shared" si="7"/>
        <v>0</v>
      </c>
    </row>
    <row r="477" spans="4:5" x14ac:dyDescent="0.35">
      <c r="D477" s="26">
        <f>_xlfn.XLOOKUP(C477,'Lookup values'!$B$32:$B$48,'Lookup values'!$C$32:$C$48)</f>
        <v>0</v>
      </c>
      <c r="E477" s="31">
        <f t="shared" si="7"/>
        <v>0</v>
      </c>
    </row>
    <row r="478" spans="4:5" x14ac:dyDescent="0.35">
      <c r="D478" s="26">
        <f>_xlfn.XLOOKUP(C478,'Lookup values'!$B$32:$B$48,'Lookup values'!$C$32:$C$48)</f>
        <v>0</v>
      </c>
      <c r="E478" s="31">
        <f t="shared" si="7"/>
        <v>0</v>
      </c>
    </row>
    <row r="479" spans="4:5" x14ac:dyDescent="0.35">
      <c r="D479" s="26">
        <f>_xlfn.XLOOKUP(C479,'Lookup values'!$B$32:$B$48,'Lookup values'!$C$32:$C$48)</f>
        <v>0</v>
      </c>
      <c r="E479" s="31">
        <f t="shared" si="7"/>
        <v>0</v>
      </c>
    </row>
    <row r="480" spans="4:5" x14ac:dyDescent="0.35">
      <c r="D480" s="26">
        <f>_xlfn.XLOOKUP(C480,'Lookup values'!$B$32:$B$48,'Lookup values'!$C$32:$C$48)</f>
        <v>0</v>
      </c>
      <c r="E480" s="31">
        <f t="shared" si="7"/>
        <v>0</v>
      </c>
    </row>
    <row r="481" spans="4:5" x14ac:dyDescent="0.35">
      <c r="D481" s="26">
        <f>_xlfn.XLOOKUP(C481,'Lookup values'!$B$32:$B$48,'Lookup values'!$C$32:$C$48)</f>
        <v>0</v>
      </c>
      <c r="E481" s="31">
        <f t="shared" si="7"/>
        <v>0</v>
      </c>
    </row>
    <row r="482" spans="4:5" x14ac:dyDescent="0.35">
      <c r="D482" s="26">
        <f>_xlfn.XLOOKUP(C482,'Lookup values'!$B$32:$B$48,'Lookup values'!$C$32:$C$48)</f>
        <v>0</v>
      </c>
      <c r="E482" s="31">
        <f t="shared" si="7"/>
        <v>0</v>
      </c>
    </row>
    <row r="483" spans="4:5" x14ac:dyDescent="0.35">
      <c r="D483" s="26">
        <f>_xlfn.XLOOKUP(C483,'Lookup values'!$B$32:$B$48,'Lookup values'!$C$32:$C$48)</f>
        <v>0</v>
      </c>
      <c r="E483" s="31">
        <f t="shared" si="7"/>
        <v>0</v>
      </c>
    </row>
    <row r="484" spans="4:5" x14ac:dyDescent="0.35">
      <c r="D484" s="26">
        <f>_xlfn.XLOOKUP(C484,'Lookup values'!$B$32:$B$48,'Lookup values'!$C$32:$C$48)</f>
        <v>0</v>
      </c>
      <c r="E484" s="31">
        <f t="shared" si="7"/>
        <v>0</v>
      </c>
    </row>
    <row r="485" spans="4:5" x14ac:dyDescent="0.35">
      <c r="D485" s="26">
        <f>_xlfn.XLOOKUP(C485,'Lookup values'!$B$32:$B$48,'Lookup values'!$C$32:$C$48)</f>
        <v>0</v>
      </c>
      <c r="E485" s="31">
        <f t="shared" si="7"/>
        <v>0</v>
      </c>
    </row>
    <row r="486" spans="4:5" x14ac:dyDescent="0.35">
      <c r="D486" s="26">
        <f>_xlfn.XLOOKUP(C486,'Lookup values'!$B$32:$B$48,'Lookup values'!$C$32:$C$48)</f>
        <v>0</v>
      </c>
      <c r="E486" s="31">
        <f t="shared" si="7"/>
        <v>0</v>
      </c>
    </row>
    <row r="487" spans="4:5" x14ac:dyDescent="0.35">
      <c r="D487" s="26">
        <f>_xlfn.XLOOKUP(C487,'Lookup values'!$B$32:$B$48,'Lookup values'!$C$32:$C$48)</f>
        <v>0</v>
      </c>
      <c r="E487" s="31">
        <f t="shared" si="7"/>
        <v>0</v>
      </c>
    </row>
    <row r="488" spans="4:5" x14ac:dyDescent="0.35">
      <c r="D488" s="26">
        <f>_xlfn.XLOOKUP(C488,'Lookup values'!$B$32:$B$48,'Lookup values'!$C$32:$C$48)</f>
        <v>0</v>
      </c>
      <c r="E488" s="31">
        <f t="shared" si="7"/>
        <v>0</v>
      </c>
    </row>
    <row r="489" spans="4:5" x14ac:dyDescent="0.35">
      <c r="D489" s="26">
        <f>_xlfn.XLOOKUP(C489,'Lookup values'!$B$32:$B$48,'Lookup values'!$C$32:$C$48)</f>
        <v>0</v>
      </c>
      <c r="E489" s="31">
        <f t="shared" si="7"/>
        <v>0</v>
      </c>
    </row>
    <row r="490" spans="4:5" x14ac:dyDescent="0.35">
      <c r="D490" s="26">
        <f>_xlfn.XLOOKUP(C490,'Lookup values'!$B$32:$B$48,'Lookup values'!$C$32:$C$48)</f>
        <v>0</v>
      </c>
      <c r="E490" s="31">
        <f t="shared" si="7"/>
        <v>0</v>
      </c>
    </row>
    <row r="491" spans="4:5" x14ac:dyDescent="0.35">
      <c r="D491" s="26">
        <f>_xlfn.XLOOKUP(C491,'Lookup values'!$B$32:$B$48,'Lookup values'!$C$32:$C$48)</f>
        <v>0</v>
      </c>
      <c r="E491" s="31">
        <f t="shared" si="7"/>
        <v>0</v>
      </c>
    </row>
    <row r="492" spans="4:5" x14ac:dyDescent="0.35">
      <c r="D492" s="26">
        <f>_xlfn.XLOOKUP(C492,'Lookup values'!$B$32:$B$48,'Lookup values'!$C$32:$C$48)</f>
        <v>0</v>
      </c>
      <c r="E492" s="31">
        <f t="shared" si="7"/>
        <v>0</v>
      </c>
    </row>
    <row r="493" spans="4:5" x14ac:dyDescent="0.35">
      <c r="D493" s="26">
        <f>_xlfn.XLOOKUP(C493,'Lookup values'!$B$32:$B$48,'Lookup values'!$C$32:$C$48)</f>
        <v>0</v>
      </c>
      <c r="E493" s="31">
        <f t="shared" si="7"/>
        <v>0</v>
      </c>
    </row>
    <row r="494" spans="4:5" x14ac:dyDescent="0.35">
      <c r="D494" s="26">
        <f>_xlfn.XLOOKUP(C494,'Lookup values'!$B$32:$B$48,'Lookup values'!$C$32:$C$48)</f>
        <v>0</v>
      </c>
      <c r="E494" s="31">
        <f t="shared" si="7"/>
        <v>0</v>
      </c>
    </row>
    <row r="495" spans="4:5" x14ac:dyDescent="0.35">
      <c r="D495" s="26">
        <f>_xlfn.XLOOKUP(C495,'Lookup values'!$B$32:$B$48,'Lookup values'!$C$32:$C$48)</f>
        <v>0</v>
      </c>
      <c r="E495" s="31">
        <f t="shared" si="7"/>
        <v>0</v>
      </c>
    </row>
    <row r="496" spans="4:5" x14ac:dyDescent="0.35">
      <c r="D496" s="26">
        <f>_xlfn.XLOOKUP(C496,'Lookup values'!$B$32:$B$48,'Lookup values'!$C$32:$C$48)</f>
        <v>0</v>
      </c>
      <c r="E496" s="31">
        <f t="shared" si="7"/>
        <v>0</v>
      </c>
    </row>
    <row r="497" spans="4:5" x14ac:dyDescent="0.35">
      <c r="D497" s="26">
        <f>_xlfn.XLOOKUP(C497,'Lookup values'!$B$32:$B$48,'Lookup values'!$C$32:$C$48)</f>
        <v>0</v>
      </c>
      <c r="E497" s="31">
        <f t="shared" si="7"/>
        <v>0</v>
      </c>
    </row>
    <row r="498" spans="4:5" x14ac:dyDescent="0.35">
      <c r="D498" s="26">
        <f>_xlfn.XLOOKUP(C498,'Lookup values'!$B$32:$B$48,'Lookup values'!$C$32:$C$48)</f>
        <v>0</v>
      </c>
      <c r="E498" s="31">
        <f t="shared" si="7"/>
        <v>0</v>
      </c>
    </row>
    <row r="499" spans="4:5" x14ac:dyDescent="0.35">
      <c r="D499" s="26">
        <f>_xlfn.XLOOKUP(C499,'Lookup values'!$B$32:$B$48,'Lookup values'!$C$32:$C$48)</f>
        <v>0</v>
      </c>
      <c r="E499" s="31">
        <f t="shared" si="7"/>
        <v>0</v>
      </c>
    </row>
    <row r="500" spans="4:5" x14ac:dyDescent="0.35">
      <c r="D500" s="26">
        <f>_xlfn.XLOOKUP(C500,'Lookup values'!$B$32:$B$48,'Lookup values'!$C$32:$C$48)</f>
        <v>0</v>
      </c>
      <c r="E500" s="31">
        <f t="shared" si="7"/>
        <v>0</v>
      </c>
    </row>
    <row r="501" spans="4:5" x14ac:dyDescent="0.35">
      <c r="D501" s="26">
        <f>_xlfn.XLOOKUP(C501,'Lookup values'!$B$32:$B$48,'Lookup values'!$C$32:$C$48)</f>
        <v>0</v>
      </c>
      <c r="E501" s="31">
        <f t="shared" si="7"/>
        <v>0</v>
      </c>
    </row>
    <row r="502" spans="4:5" x14ac:dyDescent="0.35">
      <c r="D502" s="26">
        <f>_xlfn.XLOOKUP(C502,'Lookup values'!$B$32:$B$48,'Lookup values'!$C$32:$C$48)</f>
        <v>0</v>
      </c>
      <c r="E502" s="31">
        <f t="shared" si="7"/>
        <v>0</v>
      </c>
    </row>
    <row r="503" spans="4:5" x14ac:dyDescent="0.35">
      <c r="D503" s="26">
        <f>_xlfn.XLOOKUP(C503,'Lookup values'!$B$32:$B$48,'Lookup values'!$C$32:$C$48)</f>
        <v>0</v>
      </c>
      <c r="E503" s="31">
        <f t="shared" si="7"/>
        <v>0</v>
      </c>
    </row>
    <row r="504" spans="4:5" x14ac:dyDescent="0.35">
      <c r="D504" s="26">
        <f>_xlfn.XLOOKUP(C504,'Lookup values'!$B$32:$B$48,'Lookup values'!$C$32:$C$48)</f>
        <v>0</v>
      </c>
      <c r="E504" s="31">
        <f t="shared" si="7"/>
        <v>0</v>
      </c>
    </row>
    <row r="505" spans="4:5" x14ac:dyDescent="0.35">
      <c r="D505" s="26">
        <f>_xlfn.XLOOKUP(C505,'Lookup values'!$B$32:$B$48,'Lookup values'!$C$32:$C$48)</f>
        <v>0</v>
      </c>
      <c r="E505" s="31">
        <f t="shared" si="7"/>
        <v>0</v>
      </c>
    </row>
    <row r="506" spans="4:5" x14ac:dyDescent="0.35">
      <c r="D506" s="26">
        <f>_xlfn.XLOOKUP(C506,'Lookup values'!$B$32:$B$48,'Lookup values'!$C$32:$C$48)</f>
        <v>0</v>
      </c>
      <c r="E506" s="31">
        <f t="shared" si="7"/>
        <v>0</v>
      </c>
    </row>
    <row r="507" spans="4:5" x14ac:dyDescent="0.35">
      <c r="D507" s="26">
        <f>_xlfn.XLOOKUP(C507,'Lookup values'!$B$32:$B$48,'Lookup values'!$C$32:$C$48)</f>
        <v>0</v>
      </c>
      <c r="E507" s="31">
        <f t="shared" si="7"/>
        <v>0</v>
      </c>
    </row>
    <row r="508" spans="4:5" x14ac:dyDescent="0.35">
      <c r="D508" s="26">
        <f>_xlfn.XLOOKUP(C508,'Lookup values'!$B$32:$B$48,'Lookup values'!$C$32:$C$48)</f>
        <v>0</v>
      </c>
      <c r="E508" s="31">
        <f t="shared" si="7"/>
        <v>0</v>
      </c>
    </row>
    <row r="509" spans="4:5" x14ac:dyDescent="0.35">
      <c r="D509" s="26">
        <f>_xlfn.XLOOKUP(C509,'Lookup values'!$B$32:$B$48,'Lookup values'!$C$32:$C$48)</f>
        <v>0</v>
      </c>
      <c r="E509" s="31">
        <f t="shared" si="7"/>
        <v>0</v>
      </c>
    </row>
    <row r="510" spans="4:5" x14ac:dyDescent="0.35">
      <c r="D510" s="26">
        <f>_xlfn.XLOOKUP(C510,'Lookup values'!$B$32:$B$48,'Lookup values'!$C$32:$C$48)</f>
        <v>0</v>
      </c>
      <c r="E510" s="31">
        <f t="shared" si="7"/>
        <v>0</v>
      </c>
    </row>
    <row r="511" spans="4:5" x14ac:dyDescent="0.35">
      <c r="D511" s="26">
        <f>_xlfn.XLOOKUP(C511,'Lookup values'!$B$32:$B$48,'Lookup values'!$C$32:$C$48)</f>
        <v>0</v>
      </c>
      <c r="E511" s="31">
        <f t="shared" si="7"/>
        <v>0</v>
      </c>
    </row>
    <row r="512" spans="4:5" x14ac:dyDescent="0.35">
      <c r="D512" s="26">
        <f>_xlfn.XLOOKUP(C512,'Lookup values'!$B$32:$B$48,'Lookup values'!$C$32:$C$48)</f>
        <v>0</v>
      </c>
      <c r="E512" s="31">
        <f t="shared" si="7"/>
        <v>0</v>
      </c>
    </row>
    <row r="513" spans="4:5" x14ac:dyDescent="0.35">
      <c r="D513" s="26">
        <f>_xlfn.XLOOKUP(C513,'Lookup values'!$B$32:$B$48,'Lookup values'!$C$32:$C$48)</f>
        <v>0</v>
      </c>
      <c r="E513" s="31">
        <f t="shared" si="7"/>
        <v>0</v>
      </c>
    </row>
    <row r="514" spans="4:5" x14ac:dyDescent="0.35">
      <c r="D514" s="26">
        <f>_xlfn.XLOOKUP(C514,'Lookup values'!$B$32:$B$48,'Lookup values'!$C$32:$C$48)</f>
        <v>0</v>
      </c>
      <c r="E514" s="31">
        <f t="shared" si="7"/>
        <v>0</v>
      </c>
    </row>
    <row r="515" spans="4:5" x14ac:dyDescent="0.35">
      <c r="D515" s="26">
        <f>_xlfn.XLOOKUP(C515,'Lookup values'!$B$32:$B$48,'Lookup values'!$C$32:$C$48)</f>
        <v>0</v>
      </c>
      <c r="E515" s="31">
        <f t="shared" ref="E515:E578" si="8">(D515/1000)*B515</f>
        <v>0</v>
      </c>
    </row>
    <row r="516" spans="4:5" x14ac:dyDescent="0.35">
      <c r="D516" s="26">
        <f>_xlfn.XLOOKUP(C516,'Lookup values'!$B$32:$B$48,'Lookup values'!$C$32:$C$48)</f>
        <v>0</v>
      </c>
      <c r="E516" s="31">
        <f t="shared" si="8"/>
        <v>0</v>
      </c>
    </row>
    <row r="517" spans="4:5" x14ac:dyDescent="0.35">
      <c r="D517" s="26">
        <f>_xlfn.XLOOKUP(C517,'Lookup values'!$B$32:$B$48,'Lookup values'!$C$32:$C$48)</f>
        <v>0</v>
      </c>
      <c r="E517" s="31">
        <f t="shared" si="8"/>
        <v>0</v>
      </c>
    </row>
    <row r="518" spans="4:5" x14ac:dyDescent="0.35">
      <c r="D518" s="26">
        <f>_xlfn.XLOOKUP(C518,'Lookup values'!$B$32:$B$48,'Lookup values'!$C$32:$C$48)</f>
        <v>0</v>
      </c>
      <c r="E518" s="31">
        <f t="shared" si="8"/>
        <v>0</v>
      </c>
    </row>
    <row r="519" spans="4:5" x14ac:dyDescent="0.35">
      <c r="D519" s="26">
        <f>_xlfn.XLOOKUP(C519,'Lookup values'!$B$32:$B$48,'Lookup values'!$C$32:$C$48)</f>
        <v>0</v>
      </c>
      <c r="E519" s="31">
        <f t="shared" si="8"/>
        <v>0</v>
      </c>
    </row>
    <row r="520" spans="4:5" x14ac:dyDescent="0.35">
      <c r="D520" s="26">
        <f>_xlfn.XLOOKUP(C520,'Lookup values'!$B$32:$B$48,'Lookup values'!$C$32:$C$48)</f>
        <v>0</v>
      </c>
      <c r="E520" s="31">
        <f t="shared" si="8"/>
        <v>0</v>
      </c>
    </row>
    <row r="521" spans="4:5" x14ac:dyDescent="0.35">
      <c r="D521" s="26">
        <f>_xlfn.XLOOKUP(C521,'Lookup values'!$B$32:$B$48,'Lookup values'!$C$32:$C$48)</f>
        <v>0</v>
      </c>
      <c r="E521" s="31">
        <f t="shared" si="8"/>
        <v>0</v>
      </c>
    </row>
    <row r="522" spans="4:5" x14ac:dyDescent="0.35">
      <c r="D522" s="26">
        <f>_xlfn.XLOOKUP(C522,'Lookup values'!$B$32:$B$48,'Lookup values'!$C$32:$C$48)</f>
        <v>0</v>
      </c>
      <c r="E522" s="31">
        <f t="shared" si="8"/>
        <v>0</v>
      </c>
    </row>
    <row r="523" spans="4:5" x14ac:dyDescent="0.35">
      <c r="D523" s="26">
        <f>_xlfn.XLOOKUP(C523,'Lookup values'!$B$32:$B$48,'Lookup values'!$C$32:$C$48)</f>
        <v>0</v>
      </c>
      <c r="E523" s="31">
        <f t="shared" si="8"/>
        <v>0</v>
      </c>
    </row>
    <row r="524" spans="4:5" x14ac:dyDescent="0.35">
      <c r="D524" s="26">
        <f>_xlfn.XLOOKUP(C524,'Lookup values'!$B$32:$B$48,'Lookup values'!$C$32:$C$48)</f>
        <v>0</v>
      </c>
      <c r="E524" s="31">
        <f t="shared" si="8"/>
        <v>0</v>
      </c>
    </row>
    <row r="525" spans="4:5" x14ac:dyDescent="0.35">
      <c r="D525" s="26">
        <f>_xlfn.XLOOKUP(C525,'Lookup values'!$B$32:$B$48,'Lookup values'!$C$32:$C$48)</f>
        <v>0</v>
      </c>
      <c r="E525" s="31">
        <f t="shared" si="8"/>
        <v>0</v>
      </c>
    </row>
    <row r="526" spans="4:5" x14ac:dyDescent="0.35">
      <c r="D526" s="26">
        <f>_xlfn.XLOOKUP(C526,'Lookup values'!$B$32:$B$48,'Lookup values'!$C$32:$C$48)</f>
        <v>0</v>
      </c>
      <c r="E526" s="31">
        <f t="shared" si="8"/>
        <v>0</v>
      </c>
    </row>
    <row r="527" spans="4:5" x14ac:dyDescent="0.35">
      <c r="D527" s="26">
        <f>_xlfn.XLOOKUP(C527,'Lookup values'!$B$32:$B$48,'Lookup values'!$C$32:$C$48)</f>
        <v>0</v>
      </c>
      <c r="E527" s="31">
        <f t="shared" si="8"/>
        <v>0</v>
      </c>
    </row>
    <row r="528" spans="4:5" x14ac:dyDescent="0.35">
      <c r="D528" s="26">
        <f>_xlfn.XLOOKUP(C528,'Lookup values'!$B$32:$B$48,'Lookup values'!$C$32:$C$48)</f>
        <v>0</v>
      </c>
      <c r="E528" s="31">
        <f t="shared" si="8"/>
        <v>0</v>
      </c>
    </row>
    <row r="529" spans="4:5" x14ac:dyDescent="0.35">
      <c r="D529" s="26">
        <f>_xlfn.XLOOKUP(C529,'Lookup values'!$B$32:$B$48,'Lookup values'!$C$32:$C$48)</f>
        <v>0</v>
      </c>
      <c r="E529" s="31">
        <f t="shared" si="8"/>
        <v>0</v>
      </c>
    </row>
    <row r="530" spans="4:5" x14ac:dyDescent="0.35">
      <c r="D530" s="26">
        <f>_xlfn.XLOOKUP(C530,'Lookup values'!$B$32:$B$48,'Lookup values'!$C$32:$C$48)</f>
        <v>0</v>
      </c>
      <c r="E530" s="31">
        <f t="shared" si="8"/>
        <v>0</v>
      </c>
    </row>
    <row r="531" spans="4:5" x14ac:dyDescent="0.35">
      <c r="D531" s="26">
        <f>_xlfn.XLOOKUP(C531,'Lookup values'!$B$32:$B$48,'Lookup values'!$C$32:$C$48)</f>
        <v>0</v>
      </c>
      <c r="E531" s="31">
        <f t="shared" si="8"/>
        <v>0</v>
      </c>
    </row>
    <row r="532" spans="4:5" x14ac:dyDescent="0.35">
      <c r="D532" s="26">
        <f>_xlfn.XLOOKUP(C532,'Lookup values'!$B$32:$B$48,'Lookup values'!$C$32:$C$48)</f>
        <v>0</v>
      </c>
      <c r="E532" s="31">
        <f t="shared" si="8"/>
        <v>0</v>
      </c>
    </row>
    <row r="533" spans="4:5" x14ac:dyDescent="0.35">
      <c r="D533" s="26">
        <f>_xlfn.XLOOKUP(C533,'Lookup values'!$B$32:$B$48,'Lookup values'!$C$32:$C$48)</f>
        <v>0</v>
      </c>
      <c r="E533" s="31">
        <f t="shared" si="8"/>
        <v>0</v>
      </c>
    </row>
    <row r="534" spans="4:5" x14ac:dyDescent="0.35">
      <c r="D534" s="26">
        <f>_xlfn.XLOOKUP(C534,'Lookup values'!$B$32:$B$48,'Lookup values'!$C$32:$C$48)</f>
        <v>0</v>
      </c>
      <c r="E534" s="31">
        <f t="shared" si="8"/>
        <v>0</v>
      </c>
    </row>
    <row r="535" spans="4:5" x14ac:dyDescent="0.35">
      <c r="D535" s="26">
        <f>_xlfn.XLOOKUP(C535,'Lookup values'!$B$32:$B$48,'Lookup values'!$C$32:$C$48)</f>
        <v>0</v>
      </c>
      <c r="E535" s="31">
        <f t="shared" si="8"/>
        <v>0</v>
      </c>
    </row>
    <row r="536" spans="4:5" x14ac:dyDescent="0.35">
      <c r="D536" s="26">
        <f>_xlfn.XLOOKUP(C536,'Lookup values'!$B$32:$B$48,'Lookup values'!$C$32:$C$48)</f>
        <v>0</v>
      </c>
      <c r="E536" s="31">
        <f t="shared" si="8"/>
        <v>0</v>
      </c>
    </row>
    <row r="537" spans="4:5" x14ac:dyDescent="0.35">
      <c r="D537" s="26">
        <f>_xlfn.XLOOKUP(C537,'Lookup values'!$B$32:$B$48,'Lookup values'!$C$32:$C$48)</f>
        <v>0</v>
      </c>
      <c r="E537" s="31">
        <f t="shared" si="8"/>
        <v>0</v>
      </c>
    </row>
    <row r="538" spans="4:5" x14ac:dyDescent="0.35">
      <c r="D538" s="26">
        <f>_xlfn.XLOOKUP(C538,'Lookup values'!$B$32:$B$48,'Lookup values'!$C$32:$C$48)</f>
        <v>0</v>
      </c>
      <c r="E538" s="31">
        <f t="shared" si="8"/>
        <v>0</v>
      </c>
    </row>
    <row r="539" spans="4:5" x14ac:dyDescent="0.35">
      <c r="D539" s="26">
        <f>_xlfn.XLOOKUP(C539,'Lookup values'!$B$32:$B$48,'Lookup values'!$C$32:$C$48)</f>
        <v>0</v>
      </c>
      <c r="E539" s="31">
        <f t="shared" si="8"/>
        <v>0</v>
      </c>
    </row>
    <row r="540" spans="4:5" x14ac:dyDescent="0.35">
      <c r="D540" s="26">
        <f>_xlfn.XLOOKUP(C540,'Lookup values'!$B$32:$B$48,'Lookup values'!$C$32:$C$48)</f>
        <v>0</v>
      </c>
      <c r="E540" s="31">
        <f t="shared" si="8"/>
        <v>0</v>
      </c>
    </row>
    <row r="541" spans="4:5" x14ac:dyDescent="0.35">
      <c r="D541" s="26">
        <f>_xlfn.XLOOKUP(C541,'Lookup values'!$B$32:$B$48,'Lookup values'!$C$32:$C$48)</f>
        <v>0</v>
      </c>
      <c r="E541" s="31">
        <f t="shared" si="8"/>
        <v>0</v>
      </c>
    </row>
    <row r="542" spans="4:5" x14ac:dyDescent="0.35">
      <c r="D542" s="26">
        <f>_xlfn.XLOOKUP(C542,'Lookup values'!$B$32:$B$48,'Lookup values'!$C$32:$C$48)</f>
        <v>0</v>
      </c>
      <c r="E542" s="31">
        <f t="shared" si="8"/>
        <v>0</v>
      </c>
    </row>
    <row r="543" spans="4:5" x14ac:dyDescent="0.35">
      <c r="D543" s="26">
        <f>_xlfn.XLOOKUP(C543,'Lookup values'!$B$32:$B$48,'Lookup values'!$C$32:$C$48)</f>
        <v>0</v>
      </c>
      <c r="E543" s="31">
        <f t="shared" si="8"/>
        <v>0</v>
      </c>
    </row>
    <row r="544" spans="4:5" x14ac:dyDescent="0.35">
      <c r="D544" s="26">
        <f>_xlfn.XLOOKUP(C544,'Lookup values'!$B$32:$B$48,'Lookup values'!$C$32:$C$48)</f>
        <v>0</v>
      </c>
      <c r="E544" s="31">
        <f t="shared" si="8"/>
        <v>0</v>
      </c>
    </row>
    <row r="545" spans="4:5" x14ac:dyDescent="0.35">
      <c r="D545" s="26">
        <f>_xlfn.XLOOKUP(C545,'Lookup values'!$B$32:$B$48,'Lookup values'!$C$32:$C$48)</f>
        <v>0</v>
      </c>
      <c r="E545" s="31">
        <f t="shared" si="8"/>
        <v>0</v>
      </c>
    </row>
    <row r="546" spans="4:5" x14ac:dyDescent="0.35">
      <c r="D546" s="26">
        <f>_xlfn.XLOOKUP(C546,'Lookup values'!$B$32:$B$48,'Lookup values'!$C$32:$C$48)</f>
        <v>0</v>
      </c>
      <c r="E546" s="31">
        <f t="shared" si="8"/>
        <v>0</v>
      </c>
    </row>
    <row r="547" spans="4:5" x14ac:dyDescent="0.35">
      <c r="D547" s="26">
        <f>_xlfn.XLOOKUP(C547,'Lookup values'!$B$32:$B$48,'Lookup values'!$C$32:$C$48)</f>
        <v>0</v>
      </c>
      <c r="E547" s="31">
        <f t="shared" si="8"/>
        <v>0</v>
      </c>
    </row>
    <row r="548" spans="4:5" x14ac:dyDescent="0.35">
      <c r="D548" s="26">
        <f>_xlfn.XLOOKUP(C548,'Lookup values'!$B$32:$B$48,'Lookup values'!$C$32:$C$48)</f>
        <v>0</v>
      </c>
      <c r="E548" s="31">
        <f t="shared" si="8"/>
        <v>0</v>
      </c>
    </row>
    <row r="549" spans="4:5" x14ac:dyDescent="0.35">
      <c r="D549" s="26">
        <f>_xlfn.XLOOKUP(C549,'Lookup values'!$B$32:$B$48,'Lookup values'!$C$32:$C$48)</f>
        <v>0</v>
      </c>
      <c r="E549" s="31">
        <f t="shared" si="8"/>
        <v>0</v>
      </c>
    </row>
    <row r="550" spans="4:5" x14ac:dyDescent="0.35">
      <c r="D550" s="26">
        <f>_xlfn.XLOOKUP(C550,'Lookup values'!$B$32:$B$48,'Lookup values'!$C$32:$C$48)</f>
        <v>0</v>
      </c>
      <c r="E550" s="31">
        <f t="shared" si="8"/>
        <v>0</v>
      </c>
    </row>
    <row r="551" spans="4:5" x14ac:dyDescent="0.35">
      <c r="D551" s="26">
        <f>_xlfn.XLOOKUP(C551,'Lookup values'!$B$32:$B$48,'Lookup values'!$C$32:$C$48)</f>
        <v>0</v>
      </c>
      <c r="E551" s="31">
        <f t="shared" si="8"/>
        <v>0</v>
      </c>
    </row>
    <row r="552" spans="4:5" x14ac:dyDescent="0.35">
      <c r="D552" s="26">
        <f>_xlfn.XLOOKUP(C552,'Lookup values'!$B$32:$B$48,'Lookup values'!$C$32:$C$48)</f>
        <v>0</v>
      </c>
      <c r="E552" s="31">
        <f t="shared" si="8"/>
        <v>0</v>
      </c>
    </row>
    <row r="553" spans="4:5" x14ac:dyDescent="0.35">
      <c r="D553" s="26">
        <f>_xlfn.XLOOKUP(C553,'Lookup values'!$B$32:$B$48,'Lookup values'!$C$32:$C$48)</f>
        <v>0</v>
      </c>
      <c r="E553" s="31">
        <f t="shared" si="8"/>
        <v>0</v>
      </c>
    </row>
    <row r="554" spans="4:5" x14ac:dyDescent="0.35">
      <c r="D554" s="26">
        <f>_xlfn.XLOOKUP(C554,'Lookup values'!$B$32:$B$48,'Lookup values'!$C$32:$C$48)</f>
        <v>0</v>
      </c>
      <c r="E554" s="31">
        <f t="shared" si="8"/>
        <v>0</v>
      </c>
    </row>
    <row r="555" spans="4:5" x14ac:dyDescent="0.35">
      <c r="D555" s="26">
        <f>_xlfn.XLOOKUP(C555,'Lookup values'!$B$32:$B$48,'Lookup values'!$C$32:$C$48)</f>
        <v>0</v>
      </c>
      <c r="E555" s="31">
        <f t="shared" si="8"/>
        <v>0</v>
      </c>
    </row>
    <row r="556" spans="4:5" x14ac:dyDescent="0.35">
      <c r="D556" s="26">
        <f>_xlfn.XLOOKUP(C556,'Lookup values'!$B$32:$B$48,'Lookup values'!$C$32:$C$48)</f>
        <v>0</v>
      </c>
      <c r="E556" s="31">
        <f t="shared" si="8"/>
        <v>0</v>
      </c>
    </row>
    <row r="557" spans="4:5" x14ac:dyDescent="0.35">
      <c r="D557" s="26">
        <f>_xlfn.XLOOKUP(C557,'Lookup values'!$B$32:$B$48,'Lookup values'!$C$32:$C$48)</f>
        <v>0</v>
      </c>
      <c r="E557" s="31">
        <f t="shared" si="8"/>
        <v>0</v>
      </c>
    </row>
    <row r="558" spans="4:5" x14ac:dyDescent="0.35">
      <c r="D558" s="26">
        <f>_xlfn.XLOOKUP(C558,'Lookup values'!$B$32:$B$48,'Lookup values'!$C$32:$C$48)</f>
        <v>0</v>
      </c>
      <c r="E558" s="31">
        <f t="shared" si="8"/>
        <v>0</v>
      </c>
    </row>
    <row r="559" spans="4:5" x14ac:dyDescent="0.35">
      <c r="D559" s="26">
        <f>_xlfn.XLOOKUP(C559,'Lookup values'!$B$32:$B$48,'Lookup values'!$C$32:$C$48)</f>
        <v>0</v>
      </c>
      <c r="E559" s="31">
        <f t="shared" si="8"/>
        <v>0</v>
      </c>
    </row>
    <row r="560" spans="4:5" x14ac:dyDescent="0.35">
      <c r="D560" s="26">
        <f>_xlfn.XLOOKUP(C560,'Lookup values'!$B$32:$B$48,'Lookup values'!$C$32:$C$48)</f>
        <v>0</v>
      </c>
      <c r="E560" s="31">
        <f t="shared" si="8"/>
        <v>0</v>
      </c>
    </row>
    <row r="561" spans="4:5" x14ac:dyDescent="0.35">
      <c r="D561" s="26">
        <f>_xlfn.XLOOKUP(C561,'Lookup values'!$B$32:$B$48,'Lookup values'!$C$32:$C$48)</f>
        <v>0</v>
      </c>
      <c r="E561" s="31">
        <f t="shared" si="8"/>
        <v>0</v>
      </c>
    </row>
    <row r="562" spans="4:5" x14ac:dyDescent="0.35">
      <c r="D562" s="26">
        <f>_xlfn.XLOOKUP(C562,'Lookup values'!$B$32:$B$48,'Lookup values'!$C$32:$C$48)</f>
        <v>0</v>
      </c>
      <c r="E562" s="31">
        <f t="shared" si="8"/>
        <v>0</v>
      </c>
    </row>
    <row r="563" spans="4:5" x14ac:dyDescent="0.35">
      <c r="D563" s="26">
        <f>_xlfn.XLOOKUP(C563,'Lookup values'!$B$32:$B$48,'Lookup values'!$C$32:$C$48)</f>
        <v>0</v>
      </c>
      <c r="E563" s="31">
        <f t="shared" si="8"/>
        <v>0</v>
      </c>
    </row>
    <row r="564" spans="4:5" x14ac:dyDescent="0.35">
      <c r="D564" s="26">
        <f>_xlfn.XLOOKUP(C564,'Lookup values'!$B$32:$B$48,'Lookup values'!$C$32:$C$48)</f>
        <v>0</v>
      </c>
      <c r="E564" s="31">
        <f t="shared" si="8"/>
        <v>0</v>
      </c>
    </row>
    <row r="565" spans="4:5" x14ac:dyDescent="0.35">
      <c r="D565" s="26">
        <f>_xlfn.XLOOKUP(C565,'Lookup values'!$B$32:$B$48,'Lookup values'!$C$32:$C$48)</f>
        <v>0</v>
      </c>
      <c r="E565" s="31">
        <f t="shared" si="8"/>
        <v>0</v>
      </c>
    </row>
    <row r="566" spans="4:5" x14ac:dyDescent="0.35">
      <c r="D566" s="26">
        <f>_xlfn.XLOOKUP(C566,'Lookup values'!$B$32:$B$48,'Lookup values'!$C$32:$C$48)</f>
        <v>0</v>
      </c>
      <c r="E566" s="31">
        <f t="shared" si="8"/>
        <v>0</v>
      </c>
    </row>
    <row r="567" spans="4:5" x14ac:dyDescent="0.35">
      <c r="D567" s="26">
        <f>_xlfn.XLOOKUP(C567,'Lookup values'!$B$32:$B$48,'Lookup values'!$C$32:$C$48)</f>
        <v>0</v>
      </c>
      <c r="E567" s="31">
        <f t="shared" si="8"/>
        <v>0</v>
      </c>
    </row>
    <row r="568" spans="4:5" x14ac:dyDescent="0.35">
      <c r="D568" s="26">
        <f>_xlfn.XLOOKUP(C568,'Lookup values'!$B$32:$B$48,'Lookup values'!$C$32:$C$48)</f>
        <v>0</v>
      </c>
      <c r="E568" s="31">
        <f t="shared" si="8"/>
        <v>0</v>
      </c>
    </row>
    <row r="569" spans="4:5" x14ac:dyDescent="0.35">
      <c r="D569" s="26">
        <f>_xlfn.XLOOKUP(C569,'Lookup values'!$B$32:$B$48,'Lookup values'!$C$32:$C$48)</f>
        <v>0</v>
      </c>
      <c r="E569" s="31">
        <f t="shared" si="8"/>
        <v>0</v>
      </c>
    </row>
    <row r="570" spans="4:5" x14ac:dyDescent="0.35">
      <c r="D570" s="26">
        <f>_xlfn.XLOOKUP(C570,'Lookup values'!$B$32:$B$48,'Lookup values'!$C$32:$C$48)</f>
        <v>0</v>
      </c>
      <c r="E570" s="31">
        <f t="shared" si="8"/>
        <v>0</v>
      </c>
    </row>
    <row r="571" spans="4:5" x14ac:dyDescent="0.35">
      <c r="D571" s="26">
        <f>_xlfn.XLOOKUP(C571,'Lookup values'!$B$32:$B$48,'Lookup values'!$C$32:$C$48)</f>
        <v>0</v>
      </c>
      <c r="E571" s="31">
        <f t="shared" si="8"/>
        <v>0</v>
      </c>
    </row>
    <row r="572" spans="4:5" x14ac:dyDescent="0.35">
      <c r="D572" s="26">
        <f>_xlfn.XLOOKUP(C572,'Lookup values'!$B$32:$B$48,'Lookup values'!$C$32:$C$48)</f>
        <v>0</v>
      </c>
      <c r="E572" s="31">
        <f t="shared" si="8"/>
        <v>0</v>
      </c>
    </row>
    <row r="573" spans="4:5" x14ac:dyDescent="0.35">
      <c r="D573" s="26">
        <f>_xlfn.XLOOKUP(C573,'Lookup values'!$B$32:$B$48,'Lookup values'!$C$32:$C$48)</f>
        <v>0</v>
      </c>
      <c r="E573" s="31">
        <f t="shared" si="8"/>
        <v>0</v>
      </c>
    </row>
    <row r="574" spans="4:5" x14ac:dyDescent="0.35">
      <c r="D574" s="26">
        <f>_xlfn.XLOOKUP(C574,'Lookup values'!$B$32:$B$48,'Lookup values'!$C$32:$C$48)</f>
        <v>0</v>
      </c>
      <c r="E574" s="31">
        <f t="shared" si="8"/>
        <v>0</v>
      </c>
    </row>
    <row r="575" spans="4:5" x14ac:dyDescent="0.35">
      <c r="D575" s="26">
        <f>_xlfn.XLOOKUP(C575,'Lookup values'!$B$32:$B$48,'Lookup values'!$C$32:$C$48)</f>
        <v>0</v>
      </c>
      <c r="E575" s="31">
        <f t="shared" si="8"/>
        <v>0</v>
      </c>
    </row>
    <row r="576" spans="4:5" x14ac:dyDescent="0.35">
      <c r="D576" s="26">
        <f>_xlfn.XLOOKUP(C576,'Lookup values'!$B$32:$B$48,'Lookup values'!$C$32:$C$48)</f>
        <v>0</v>
      </c>
      <c r="E576" s="31">
        <f t="shared" si="8"/>
        <v>0</v>
      </c>
    </row>
    <row r="577" spans="4:5" x14ac:dyDescent="0.35">
      <c r="D577" s="26">
        <f>_xlfn.XLOOKUP(C577,'Lookup values'!$B$32:$B$48,'Lookup values'!$C$32:$C$48)</f>
        <v>0</v>
      </c>
      <c r="E577" s="31">
        <f t="shared" si="8"/>
        <v>0</v>
      </c>
    </row>
    <row r="578" spans="4:5" x14ac:dyDescent="0.35">
      <c r="D578" s="26">
        <f>_xlfn.XLOOKUP(C578,'Lookup values'!$B$32:$B$48,'Lookup values'!$C$32:$C$48)</f>
        <v>0</v>
      </c>
      <c r="E578" s="31">
        <f t="shared" si="8"/>
        <v>0</v>
      </c>
    </row>
    <row r="579" spans="4:5" x14ac:dyDescent="0.35">
      <c r="D579" s="26">
        <f>_xlfn.XLOOKUP(C579,'Lookup values'!$B$32:$B$48,'Lookup values'!$C$32:$C$48)</f>
        <v>0</v>
      </c>
      <c r="E579" s="31">
        <f t="shared" ref="E579:E642" si="9">(D579/1000)*B579</f>
        <v>0</v>
      </c>
    </row>
    <row r="580" spans="4:5" x14ac:dyDescent="0.35">
      <c r="D580" s="26">
        <f>_xlfn.XLOOKUP(C580,'Lookup values'!$B$32:$B$48,'Lookup values'!$C$32:$C$48)</f>
        <v>0</v>
      </c>
      <c r="E580" s="31">
        <f t="shared" si="9"/>
        <v>0</v>
      </c>
    </row>
    <row r="581" spans="4:5" x14ac:dyDescent="0.35">
      <c r="D581" s="26">
        <f>_xlfn.XLOOKUP(C581,'Lookup values'!$B$32:$B$48,'Lookup values'!$C$32:$C$48)</f>
        <v>0</v>
      </c>
      <c r="E581" s="31">
        <f t="shared" si="9"/>
        <v>0</v>
      </c>
    </row>
    <row r="582" spans="4:5" x14ac:dyDescent="0.35">
      <c r="D582" s="26">
        <f>_xlfn.XLOOKUP(C582,'Lookup values'!$B$32:$B$48,'Lookup values'!$C$32:$C$48)</f>
        <v>0</v>
      </c>
      <c r="E582" s="31">
        <f t="shared" si="9"/>
        <v>0</v>
      </c>
    </row>
    <row r="583" spans="4:5" x14ac:dyDescent="0.35">
      <c r="D583" s="26">
        <f>_xlfn.XLOOKUP(C583,'Lookup values'!$B$32:$B$48,'Lookup values'!$C$32:$C$48)</f>
        <v>0</v>
      </c>
      <c r="E583" s="31">
        <f t="shared" si="9"/>
        <v>0</v>
      </c>
    </row>
    <row r="584" spans="4:5" x14ac:dyDescent="0.35">
      <c r="D584" s="26">
        <f>_xlfn.XLOOKUP(C584,'Lookup values'!$B$32:$B$48,'Lookup values'!$C$32:$C$48)</f>
        <v>0</v>
      </c>
      <c r="E584" s="31">
        <f t="shared" si="9"/>
        <v>0</v>
      </c>
    </row>
    <row r="585" spans="4:5" x14ac:dyDescent="0.35">
      <c r="D585" s="26">
        <f>_xlfn.XLOOKUP(C585,'Lookup values'!$B$32:$B$48,'Lookup values'!$C$32:$C$48)</f>
        <v>0</v>
      </c>
      <c r="E585" s="31">
        <f t="shared" si="9"/>
        <v>0</v>
      </c>
    </row>
    <row r="586" spans="4:5" x14ac:dyDescent="0.35">
      <c r="D586" s="26">
        <f>_xlfn.XLOOKUP(C586,'Lookup values'!$B$32:$B$48,'Lookup values'!$C$32:$C$48)</f>
        <v>0</v>
      </c>
      <c r="E586" s="31">
        <f t="shared" si="9"/>
        <v>0</v>
      </c>
    </row>
    <row r="587" spans="4:5" x14ac:dyDescent="0.35">
      <c r="D587" s="26">
        <f>_xlfn.XLOOKUP(C587,'Lookup values'!$B$32:$B$48,'Lookup values'!$C$32:$C$48)</f>
        <v>0</v>
      </c>
      <c r="E587" s="31">
        <f t="shared" si="9"/>
        <v>0</v>
      </c>
    </row>
    <row r="588" spans="4:5" x14ac:dyDescent="0.35">
      <c r="D588" s="26">
        <f>_xlfn.XLOOKUP(C588,'Lookup values'!$B$32:$B$48,'Lookup values'!$C$32:$C$48)</f>
        <v>0</v>
      </c>
      <c r="E588" s="31">
        <f t="shared" si="9"/>
        <v>0</v>
      </c>
    </row>
    <row r="589" spans="4:5" x14ac:dyDescent="0.35">
      <c r="D589" s="26">
        <f>_xlfn.XLOOKUP(C589,'Lookup values'!$B$32:$B$48,'Lookup values'!$C$32:$C$48)</f>
        <v>0</v>
      </c>
      <c r="E589" s="31">
        <f t="shared" si="9"/>
        <v>0</v>
      </c>
    </row>
    <row r="590" spans="4:5" x14ac:dyDescent="0.35">
      <c r="D590" s="26">
        <f>_xlfn.XLOOKUP(C590,'Lookup values'!$B$32:$B$48,'Lookup values'!$C$32:$C$48)</f>
        <v>0</v>
      </c>
      <c r="E590" s="31">
        <f t="shared" si="9"/>
        <v>0</v>
      </c>
    </row>
    <row r="591" spans="4:5" x14ac:dyDescent="0.35">
      <c r="D591" s="26">
        <f>_xlfn.XLOOKUP(C591,'Lookup values'!$B$32:$B$48,'Lookup values'!$C$32:$C$48)</f>
        <v>0</v>
      </c>
      <c r="E591" s="31">
        <f t="shared" si="9"/>
        <v>0</v>
      </c>
    </row>
    <row r="592" spans="4:5" x14ac:dyDescent="0.35">
      <c r="D592" s="26">
        <f>_xlfn.XLOOKUP(C592,'Lookup values'!$B$32:$B$48,'Lookup values'!$C$32:$C$48)</f>
        <v>0</v>
      </c>
      <c r="E592" s="31">
        <f t="shared" si="9"/>
        <v>0</v>
      </c>
    </row>
    <row r="593" spans="4:5" x14ac:dyDescent="0.35">
      <c r="D593" s="26">
        <f>_xlfn.XLOOKUP(C593,'Lookup values'!$B$32:$B$48,'Lookup values'!$C$32:$C$48)</f>
        <v>0</v>
      </c>
      <c r="E593" s="31">
        <f t="shared" si="9"/>
        <v>0</v>
      </c>
    </row>
    <row r="594" spans="4:5" x14ac:dyDescent="0.35">
      <c r="D594" s="26">
        <f>_xlfn.XLOOKUP(C594,'Lookup values'!$B$32:$B$48,'Lookup values'!$C$32:$C$48)</f>
        <v>0</v>
      </c>
      <c r="E594" s="31">
        <f t="shared" si="9"/>
        <v>0</v>
      </c>
    </row>
    <row r="595" spans="4:5" x14ac:dyDescent="0.35">
      <c r="D595" s="26">
        <f>_xlfn.XLOOKUP(C595,'Lookup values'!$B$32:$B$48,'Lookup values'!$C$32:$C$48)</f>
        <v>0</v>
      </c>
      <c r="E595" s="31">
        <f t="shared" si="9"/>
        <v>0</v>
      </c>
    </row>
    <row r="596" spans="4:5" x14ac:dyDescent="0.35">
      <c r="D596" s="26">
        <f>_xlfn.XLOOKUP(C596,'Lookup values'!$B$32:$B$48,'Lookup values'!$C$32:$C$48)</f>
        <v>0</v>
      </c>
      <c r="E596" s="31">
        <f t="shared" si="9"/>
        <v>0</v>
      </c>
    </row>
    <row r="597" spans="4:5" x14ac:dyDescent="0.35">
      <c r="D597" s="26">
        <f>_xlfn.XLOOKUP(C597,'Lookup values'!$B$32:$B$48,'Lookup values'!$C$32:$C$48)</f>
        <v>0</v>
      </c>
      <c r="E597" s="31">
        <f t="shared" si="9"/>
        <v>0</v>
      </c>
    </row>
    <row r="598" spans="4:5" x14ac:dyDescent="0.35">
      <c r="D598" s="26">
        <f>_xlfn.XLOOKUP(C598,'Lookup values'!$B$32:$B$48,'Lookup values'!$C$32:$C$48)</f>
        <v>0</v>
      </c>
      <c r="E598" s="31">
        <f t="shared" si="9"/>
        <v>0</v>
      </c>
    </row>
    <row r="599" spans="4:5" x14ac:dyDescent="0.35">
      <c r="D599" s="26">
        <f>_xlfn.XLOOKUP(C599,'Lookup values'!$B$32:$B$48,'Lookup values'!$C$32:$C$48)</f>
        <v>0</v>
      </c>
      <c r="E599" s="31">
        <f t="shared" si="9"/>
        <v>0</v>
      </c>
    </row>
    <row r="600" spans="4:5" x14ac:dyDescent="0.35">
      <c r="D600" s="26">
        <f>_xlfn.XLOOKUP(C600,'Lookup values'!$B$32:$B$48,'Lookup values'!$C$32:$C$48)</f>
        <v>0</v>
      </c>
      <c r="E600" s="31">
        <f t="shared" si="9"/>
        <v>0</v>
      </c>
    </row>
    <row r="601" spans="4:5" x14ac:dyDescent="0.35">
      <c r="D601" s="26">
        <f>_xlfn.XLOOKUP(C601,'Lookup values'!$B$32:$B$48,'Lookup values'!$C$32:$C$48)</f>
        <v>0</v>
      </c>
      <c r="E601" s="31">
        <f t="shared" si="9"/>
        <v>0</v>
      </c>
    </row>
    <row r="602" spans="4:5" x14ac:dyDescent="0.35">
      <c r="D602" s="26">
        <f>_xlfn.XLOOKUP(C602,'Lookup values'!$B$32:$B$48,'Lookup values'!$C$32:$C$48)</f>
        <v>0</v>
      </c>
      <c r="E602" s="31">
        <f t="shared" si="9"/>
        <v>0</v>
      </c>
    </row>
    <row r="603" spans="4:5" x14ac:dyDescent="0.35">
      <c r="D603" s="26">
        <f>_xlfn.XLOOKUP(C603,'Lookup values'!$B$32:$B$48,'Lookup values'!$C$32:$C$48)</f>
        <v>0</v>
      </c>
      <c r="E603" s="31">
        <f t="shared" si="9"/>
        <v>0</v>
      </c>
    </row>
    <row r="604" spans="4:5" x14ac:dyDescent="0.35">
      <c r="D604" s="26">
        <f>_xlfn.XLOOKUP(C604,'Lookup values'!$B$32:$B$48,'Lookup values'!$C$32:$C$48)</f>
        <v>0</v>
      </c>
      <c r="E604" s="31">
        <f t="shared" si="9"/>
        <v>0</v>
      </c>
    </row>
    <row r="605" spans="4:5" x14ac:dyDescent="0.35">
      <c r="D605" s="26">
        <f>_xlfn.XLOOKUP(C605,'Lookup values'!$B$32:$B$48,'Lookup values'!$C$32:$C$48)</f>
        <v>0</v>
      </c>
      <c r="E605" s="31">
        <f t="shared" si="9"/>
        <v>0</v>
      </c>
    </row>
    <row r="606" spans="4:5" x14ac:dyDescent="0.35">
      <c r="D606" s="26">
        <f>_xlfn.XLOOKUP(C606,'Lookup values'!$B$32:$B$48,'Lookup values'!$C$32:$C$48)</f>
        <v>0</v>
      </c>
      <c r="E606" s="31">
        <f t="shared" si="9"/>
        <v>0</v>
      </c>
    </row>
    <row r="607" spans="4:5" x14ac:dyDescent="0.35">
      <c r="D607" s="26">
        <f>_xlfn.XLOOKUP(C607,'Lookup values'!$B$32:$B$48,'Lookup values'!$C$32:$C$48)</f>
        <v>0</v>
      </c>
      <c r="E607" s="31">
        <f t="shared" si="9"/>
        <v>0</v>
      </c>
    </row>
    <row r="608" spans="4:5" x14ac:dyDescent="0.35">
      <c r="D608" s="26">
        <f>_xlfn.XLOOKUP(C608,'Lookup values'!$B$32:$B$48,'Lookup values'!$C$32:$C$48)</f>
        <v>0</v>
      </c>
      <c r="E608" s="31">
        <f t="shared" si="9"/>
        <v>0</v>
      </c>
    </row>
    <row r="609" spans="4:5" x14ac:dyDescent="0.35">
      <c r="D609" s="26">
        <f>_xlfn.XLOOKUP(C609,'Lookup values'!$B$32:$B$48,'Lookup values'!$C$32:$C$48)</f>
        <v>0</v>
      </c>
      <c r="E609" s="31">
        <f t="shared" si="9"/>
        <v>0</v>
      </c>
    </row>
    <row r="610" spans="4:5" x14ac:dyDescent="0.35">
      <c r="D610" s="26">
        <f>_xlfn.XLOOKUP(C610,'Lookup values'!$B$32:$B$48,'Lookup values'!$C$32:$C$48)</f>
        <v>0</v>
      </c>
      <c r="E610" s="31">
        <f t="shared" si="9"/>
        <v>0</v>
      </c>
    </row>
    <row r="611" spans="4:5" x14ac:dyDescent="0.35">
      <c r="D611" s="26">
        <f>_xlfn.XLOOKUP(C611,'Lookup values'!$B$32:$B$48,'Lookup values'!$C$32:$C$48)</f>
        <v>0</v>
      </c>
      <c r="E611" s="31">
        <f t="shared" si="9"/>
        <v>0</v>
      </c>
    </row>
    <row r="612" spans="4:5" x14ac:dyDescent="0.35">
      <c r="D612" s="26">
        <f>_xlfn.XLOOKUP(C612,'Lookup values'!$B$32:$B$48,'Lookup values'!$C$32:$C$48)</f>
        <v>0</v>
      </c>
      <c r="E612" s="31">
        <f t="shared" si="9"/>
        <v>0</v>
      </c>
    </row>
    <row r="613" spans="4:5" x14ac:dyDescent="0.35">
      <c r="D613" s="26">
        <f>_xlfn.XLOOKUP(C613,'Lookup values'!$B$32:$B$48,'Lookup values'!$C$32:$C$48)</f>
        <v>0</v>
      </c>
      <c r="E613" s="31">
        <f t="shared" si="9"/>
        <v>0</v>
      </c>
    </row>
    <row r="614" spans="4:5" x14ac:dyDescent="0.35">
      <c r="D614" s="26">
        <f>_xlfn.XLOOKUP(C614,'Lookup values'!$B$32:$B$48,'Lookup values'!$C$32:$C$48)</f>
        <v>0</v>
      </c>
      <c r="E614" s="31">
        <f t="shared" si="9"/>
        <v>0</v>
      </c>
    </row>
    <row r="615" spans="4:5" x14ac:dyDescent="0.35">
      <c r="D615" s="26">
        <f>_xlfn.XLOOKUP(C615,'Lookup values'!$B$32:$B$48,'Lookup values'!$C$32:$C$48)</f>
        <v>0</v>
      </c>
      <c r="E615" s="31">
        <f t="shared" si="9"/>
        <v>0</v>
      </c>
    </row>
    <row r="616" spans="4:5" x14ac:dyDescent="0.35">
      <c r="D616" s="26">
        <f>_xlfn.XLOOKUP(C616,'Lookup values'!$B$32:$B$48,'Lookup values'!$C$32:$C$48)</f>
        <v>0</v>
      </c>
      <c r="E616" s="31">
        <f t="shared" si="9"/>
        <v>0</v>
      </c>
    </row>
    <row r="617" spans="4:5" x14ac:dyDescent="0.35">
      <c r="D617" s="26">
        <f>_xlfn.XLOOKUP(C617,'Lookup values'!$B$32:$B$48,'Lookup values'!$C$32:$C$48)</f>
        <v>0</v>
      </c>
      <c r="E617" s="31">
        <f t="shared" si="9"/>
        <v>0</v>
      </c>
    </row>
    <row r="618" spans="4:5" x14ac:dyDescent="0.35">
      <c r="D618" s="26">
        <f>_xlfn.XLOOKUP(C618,'Lookup values'!$B$32:$B$48,'Lookup values'!$C$32:$C$48)</f>
        <v>0</v>
      </c>
      <c r="E618" s="31">
        <f t="shared" si="9"/>
        <v>0</v>
      </c>
    </row>
    <row r="619" spans="4:5" x14ac:dyDescent="0.35">
      <c r="D619" s="26">
        <f>_xlfn.XLOOKUP(C619,'Lookup values'!$B$32:$B$48,'Lookup values'!$C$32:$C$48)</f>
        <v>0</v>
      </c>
      <c r="E619" s="31">
        <f t="shared" si="9"/>
        <v>0</v>
      </c>
    </row>
    <row r="620" spans="4:5" x14ac:dyDescent="0.35">
      <c r="D620" s="26">
        <f>_xlfn.XLOOKUP(C620,'Lookup values'!$B$32:$B$48,'Lookup values'!$C$32:$C$48)</f>
        <v>0</v>
      </c>
      <c r="E620" s="31">
        <f t="shared" si="9"/>
        <v>0</v>
      </c>
    </row>
    <row r="621" spans="4:5" x14ac:dyDescent="0.35">
      <c r="D621" s="26">
        <f>_xlfn.XLOOKUP(C621,'Lookup values'!$B$32:$B$48,'Lookup values'!$C$32:$C$48)</f>
        <v>0</v>
      </c>
      <c r="E621" s="31">
        <f t="shared" si="9"/>
        <v>0</v>
      </c>
    </row>
    <row r="622" spans="4:5" x14ac:dyDescent="0.35">
      <c r="D622" s="26">
        <f>_xlfn.XLOOKUP(C622,'Lookup values'!$B$32:$B$48,'Lookup values'!$C$32:$C$48)</f>
        <v>0</v>
      </c>
      <c r="E622" s="31">
        <f t="shared" si="9"/>
        <v>0</v>
      </c>
    </row>
    <row r="623" spans="4:5" x14ac:dyDescent="0.35">
      <c r="D623" s="26">
        <f>_xlfn.XLOOKUP(C623,'Lookup values'!$B$32:$B$48,'Lookup values'!$C$32:$C$48)</f>
        <v>0</v>
      </c>
      <c r="E623" s="31">
        <f t="shared" si="9"/>
        <v>0</v>
      </c>
    </row>
    <row r="624" spans="4:5" x14ac:dyDescent="0.35">
      <c r="D624" s="26">
        <f>_xlfn.XLOOKUP(C624,'Lookup values'!$B$32:$B$48,'Lookup values'!$C$32:$C$48)</f>
        <v>0</v>
      </c>
      <c r="E624" s="31">
        <f t="shared" si="9"/>
        <v>0</v>
      </c>
    </row>
    <row r="625" spans="4:5" x14ac:dyDescent="0.35">
      <c r="D625" s="26">
        <f>_xlfn.XLOOKUP(C625,'Lookup values'!$B$32:$B$48,'Lookup values'!$C$32:$C$48)</f>
        <v>0</v>
      </c>
      <c r="E625" s="31">
        <f t="shared" si="9"/>
        <v>0</v>
      </c>
    </row>
    <row r="626" spans="4:5" x14ac:dyDescent="0.35">
      <c r="D626" s="26">
        <f>_xlfn.XLOOKUP(C626,'Lookup values'!$B$32:$B$48,'Lookup values'!$C$32:$C$48)</f>
        <v>0</v>
      </c>
      <c r="E626" s="31">
        <f t="shared" si="9"/>
        <v>0</v>
      </c>
    </row>
    <row r="627" spans="4:5" x14ac:dyDescent="0.35">
      <c r="D627" s="26">
        <f>_xlfn.XLOOKUP(C627,'Lookup values'!$B$32:$B$48,'Lookup values'!$C$32:$C$48)</f>
        <v>0</v>
      </c>
      <c r="E627" s="31">
        <f t="shared" si="9"/>
        <v>0</v>
      </c>
    </row>
    <row r="628" spans="4:5" x14ac:dyDescent="0.35">
      <c r="D628" s="26">
        <f>_xlfn.XLOOKUP(C628,'Lookup values'!$B$32:$B$48,'Lookup values'!$C$32:$C$48)</f>
        <v>0</v>
      </c>
      <c r="E628" s="31">
        <f t="shared" si="9"/>
        <v>0</v>
      </c>
    </row>
    <row r="629" spans="4:5" x14ac:dyDescent="0.35">
      <c r="D629" s="26">
        <f>_xlfn.XLOOKUP(C629,'Lookup values'!$B$32:$B$48,'Lookup values'!$C$32:$C$48)</f>
        <v>0</v>
      </c>
      <c r="E629" s="31">
        <f t="shared" si="9"/>
        <v>0</v>
      </c>
    </row>
    <row r="630" spans="4:5" x14ac:dyDescent="0.35">
      <c r="D630" s="26">
        <f>_xlfn.XLOOKUP(C630,'Lookup values'!$B$32:$B$48,'Lookup values'!$C$32:$C$48)</f>
        <v>0</v>
      </c>
      <c r="E630" s="31">
        <f t="shared" si="9"/>
        <v>0</v>
      </c>
    </row>
    <row r="631" spans="4:5" x14ac:dyDescent="0.35">
      <c r="D631" s="26">
        <f>_xlfn.XLOOKUP(C631,'Lookup values'!$B$32:$B$48,'Lookup values'!$C$32:$C$48)</f>
        <v>0</v>
      </c>
      <c r="E631" s="31">
        <f t="shared" si="9"/>
        <v>0</v>
      </c>
    </row>
    <row r="632" spans="4:5" x14ac:dyDescent="0.35">
      <c r="D632" s="26">
        <f>_xlfn.XLOOKUP(C632,'Lookup values'!$B$32:$B$48,'Lookup values'!$C$32:$C$48)</f>
        <v>0</v>
      </c>
      <c r="E632" s="31">
        <f t="shared" si="9"/>
        <v>0</v>
      </c>
    </row>
    <row r="633" spans="4:5" x14ac:dyDescent="0.35">
      <c r="D633" s="26">
        <f>_xlfn.XLOOKUP(C633,'Lookup values'!$B$32:$B$48,'Lookup values'!$C$32:$C$48)</f>
        <v>0</v>
      </c>
      <c r="E633" s="31">
        <f t="shared" si="9"/>
        <v>0</v>
      </c>
    </row>
    <row r="634" spans="4:5" x14ac:dyDescent="0.35">
      <c r="D634" s="26">
        <f>_xlfn.XLOOKUP(C634,'Lookup values'!$B$32:$B$48,'Lookup values'!$C$32:$C$48)</f>
        <v>0</v>
      </c>
      <c r="E634" s="31">
        <f t="shared" si="9"/>
        <v>0</v>
      </c>
    </row>
    <row r="635" spans="4:5" x14ac:dyDescent="0.35">
      <c r="D635" s="26">
        <f>_xlfn.XLOOKUP(C635,'Lookup values'!$B$32:$B$48,'Lookup values'!$C$32:$C$48)</f>
        <v>0</v>
      </c>
      <c r="E635" s="31">
        <f t="shared" si="9"/>
        <v>0</v>
      </c>
    </row>
    <row r="636" spans="4:5" x14ac:dyDescent="0.35">
      <c r="D636" s="26">
        <f>_xlfn.XLOOKUP(C636,'Lookup values'!$B$32:$B$48,'Lookup values'!$C$32:$C$48)</f>
        <v>0</v>
      </c>
      <c r="E636" s="31">
        <f t="shared" si="9"/>
        <v>0</v>
      </c>
    </row>
    <row r="637" spans="4:5" x14ac:dyDescent="0.35">
      <c r="D637" s="26">
        <f>_xlfn.XLOOKUP(C637,'Lookup values'!$B$32:$B$48,'Lookup values'!$C$32:$C$48)</f>
        <v>0</v>
      </c>
      <c r="E637" s="31">
        <f t="shared" si="9"/>
        <v>0</v>
      </c>
    </row>
    <row r="638" spans="4:5" x14ac:dyDescent="0.35">
      <c r="D638" s="26">
        <f>_xlfn.XLOOKUP(C638,'Lookup values'!$B$32:$B$48,'Lookup values'!$C$32:$C$48)</f>
        <v>0</v>
      </c>
      <c r="E638" s="31">
        <f t="shared" si="9"/>
        <v>0</v>
      </c>
    </row>
    <row r="639" spans="4:5" x14ac:dyDescent="0.35">
      <c r="D639" s="26">
        <f>_xlfn.XLOOKUP(C639,'Lookup values'!$B$32:$B$48,'Lookup values'!$C$32:$C$48)</f>
        <v>0</v>
      </c>
      <c r="E639" s="31">
        <f t="shared" si="9"/>
        <v>0</v>
      </c>
    </row>
    <row r="640" spans="4:5" x14ac:dyDescent="0.35">
      <c r="D640" s="26">
        <f>_xlfn.XLOOKUP(C640,'Lookup values'!$B$32:$B$48,'Lookup values'!$C$32:$C$48)</f>
        <v>0</v>
      </c>
      <c r="E640" s="31">
        <f t="shared" si="9"/>
        <v>0</v>
      </c>
    </row>
    <row r="641" spans="4:5" x14ac:dyDescent="0.35">
      <c r="D641" s="26">
        <f>_xlfn.XLOOKUP(C641,'Lookup values'!$B$32:$B$48,'Lookup values'!$C$32:$C$48)</f>
        <v>0</v>
      </c>
      <c r="E641" s="31">
        <f t="shared" si="9"/>
        <v>0</v>
      </c>
    </row>
    <row r="642" spans="4:5" x14ac:dyDescent="0.35">
      <c r="D642" s="26">
        <f>_xlfn.XLOOKUP(C642,'Lookup values'!$B$32:$B$48,'Lookup values'!$C$32:$C$48)</f>
        <v>0</v>
      </c>
      <c r="E642" s="31">
        <f t="shared" si="9"/>
        <v>0</v>
      </c>
    </row>
    <row r="643" spans="4:5" x14ac:dyDescent="0.35">
      <c r="D643" s="26">
        <f>_xlfn.XLOOKUP(C643,'Lookup values'!$B$32:$B$48,'Lookup values'!$C$32:$C$48)</f>
        <v>0</v>
      </c>
      <c r="E643" s="31">
        <f t="shared" ref="E643:E706" si="10">(D643/1000)*B643</f>
        <v>0</v>
      </c>
    </row>
    <row r="644" spans="4:5" x14ac:dyDescent="0.35">
      <c r="D644" s="26">
        <f>_xlfn.XLOOKUP(C644,'Lookup values'!$B$32:$B$48,'Lookup values'!$C$32:$C$48)</f>
        <v>0</v>
      </c>
      <c r="E644" s="31">
        <f t="shared" si="10"/>
        <v>0</v>
      </c>
    </row>
    <row r="645" spans="4:5" x14ac:dyDescent="0.35">
      <c r="D645" s="26">
        <f>_xlfn.XLOOKUP(C645,'Lookup values'!$B$32:$B$48,'Lookup values'!$C$32:$C$48)</f>
        <v>0</v>
      </c>
      <c r="E645" s="31">
        <f t="shared" si="10"/>
        <v>0</v>
      </c>
    </row>
    <row r="646" spans="4:5" x14ac:dyDescent="0.35">
      <c r="D646" s="26">
        <f>_xlfn.XLOOKUP(C646,'Lookup values'!$B$32:$B$48,'Lookup values'!$C$32:$C$48)</f>
        <v>0</v>
      </c>
      <c r="E646" s="31">
        <f t="shared" si="10"/>
        <v>0</v>
      </c>
    </row>
    <row r="647" spans="4:5" x14ac:dyDescent="0.35">
      <c r="D647" s="26">
        <f>_xlfn.XLOOKUP(C647,'Lookup values'!$B$32:$B$48,'Lookup values'!$C$32:$C$48)</f>
        <v>0</v>
      </c>
      <c r="E647" s="31">
        <f t="shared" si="10"/>
        <v>0</v>
      </c>
    </row>
    <row r="648" spans="4:5" x14ac:dyDescent="0.35">
      <c r="D648" s="26">
        <f>_xlfn.XLOOKUP(C648,'Lookup values'!$B$32:$B$48,'Lookup values'!$C$32:$C$48)</f>
        <v>0</v>
      </c>
      <c r="E648" s="31">
        <f t="shared" si="10"/>
        <v>0</v>
      </c>
    </row>
    <row r="649" spans="4:5" x14ac:dyDescent="0.35">
      <c r="D649" s="26">
        <f>_xlfn.XLOOKUP(C649,'Lookup values'!$B$32:$B$48,'Lookup values'!$C$32:$C$48)</f>
        <v>0</v>
      </c>
      <c r="E649" s="31">
        <f t="shared" si="10"/>
        <v>0</v>
      </c>
    </row>
    <row r="650" spans="4:5" x14ac:dyDescent="0.35">
      <c r="D650" s="26">
        <f>_xlfn.XLOOKUP(C650,'Lookup values'!$B$32:$B$48,'Lookup values'!$C$32:$C$48)</f>
        <v>0</v>
      </c>
      <c r="E650" s="31">
        <f t="shared" si="10"/>
        <v>0</v>
      </c>
    </row>
    <row r="651" spans="4:5" x14ac:dyDescent="0.35">
      <c r="D651" s="26">
        <f>_xlfn.XLOOKUP(C651,'Lookup values'!$B$32:$B$48,'Lookup values'!$C$32:$C$48)</f>
        <v>0</v>
      </c>
      <c r="E651" s="31">
        <f t="shared" si="10"/>
        <v>0</v>
      </c>
    </row>
    <row r="652" spans="4:5" x14ac:dyDescent="0.35">
      <c r="D652" s="26">
        <f>_xlfn.XLOOKUP(C652,'Lookup values'!$B$32:$B$48,'Lookup values'!$C$32:$C$48)</f>
        <v>0</v>
      </c>
      <c r="E652" s="31">
        <f t="shared" si="10"/>
        <v>0</v>
      </c>
    </row>
    <row r="653" spans="4:5" x14ac:dyDescent="0.35">
      <c r="D653" s="26">
        <f>_xlfn.XLOOKUP(C653,'Lookup values'!$B$32:$B$48,'Lookup values'!$C$32:$C$48)</f>
        <v>0</v>
      </c>
      <c r="E653" s="31">
        <f t="shared" si="10"/>
        <v>0</v>
      </c>
    </row>
    <row r="654" spans="4:5" x14ac:dyDescent="0.35">
      <c r="D654" s="26">
        <f>_xlfn.XLOOKUP(C654,'Lookup values'!$B$32:$B$48,'Lookup values'!$C$32:$C$48)</f>
        <v>0</v>
      </c>
      <c r="E654" s="31">
        <f t="shared" si="10"/>
        <v>0</v>
      </c>
    </row>
    <row r="655" spans="4:5" x14ac:dyDescent="0.35">
      <c r="D655" s="26">
        <f>_xlfn.XLOOKUP(C655,'Lookup values'!$B$32:$B$48,'Lookup values'!$C$32:$C$48)</f>
        <v>0</v>
      </c>
      <c r="E655" s="31">
        <f t="shared" si="10"/>
        <v>0</v>
      </c>
    </row>
    <row r="656" spans="4:5" x14ac:dyDescent="0.35">
      <c r="D656" s="26">
        <f>_xlfn.XLOOKUP(C656,'Lookup values'!$B$32:$B$48,'Lookup values'!$C$32:$C$48)</f>
        <v>0</v>
      </c>
      <c r="E656" s="31">
        <f t="shared" si="10"/>
        <v>0</v>
      </c>
    </row>
    <row r="657" spans="4:5" x14ac:dyDescent="0.35">
      <c r="D657" s="26">
        <f>_xlfn.XLOOKUP(C657,'Lookup values'!$B$32:$B$48,'Lookup values'!$C$32:$C$48)</f>
        <v>0</v>
      </c>
      <c r="E657" s="31">
        <f t="shared" si="10"/>
        <v>0</v>
      </c>
    </row>
    <row r="658" spans="4:5" x14ac:dyDescent="0.35">
      <c r="D658" s="26">
        <f>_xlfn.XLOOKUP(C658,'Lookup values'!$B$32:$B$48,'Lookup values'!$C$32:$C$48)</f>
        <v>0</v>
      </c>
      <c r="E658" s="31">
        <f t="shared" si="10"/>
        <v>0</v>
      </c>
    </row>
    <row r="659" spans="4:5" x14ac:dyDescent="0.35">
      <c r="D659" s="26">
        <f>_xlfn.XLOOKUP(C659,'Lookup values'!$B$32:$B$48,'Lookup values'!$C$32:$C$48)</f>
        <v>0</v>
      </c>
      <c r="E659" s="31">
        <f t="shared" si="10"/>
        <v>0</v>
      </c>
    </row>
    <row r="660" spans="4:5" x14ac:dyDescent="0.35">
      <c r="D660" s="26">
        <f>_xlfn.XLOOKUP(C660,'Lookup values'!$B$32:$B$48,'Lookup values'!$C$32:$C$48)</f>
        <v>0</v>
      </c>
      <c r="E660" s="31">
        <f t="shared" si="10"/>
        <v>0</v>
      </c>
    </row>
    <row r="661" spans="4:5" x14ac:dyDescent="0.35">
      <c r="D661" s="26">
        <f>_xlfn.XLOOKUP(C661,'Lookup values'!$B$32:$B$48,'Lookup values'!$C$32:$C$48)</f>
        <v>0</v>
      </c>
      <c r="E661" s="31">
        <f t="shared" si="10"/>
        <v>0</v>
      </c>
    </row>
    <row r="662" spans="4:5" x14ac:dyDescent="0.35">
      <c r="D662" s="26">
        <f>_xlfn.XLOOKUP(C662,'Lookup values'!$B$32:$B$48,'Lookup values'!$C$32:$C$48)</f>
        <v>0</v>
      </c>
      <c r="E662" s="31">
        <f t="shared" si="10"/>
        <v>0</v>
      </c>
    </row>
    <row r="663" spans="4:5" x14ac:dyDescent="0.35">
      <c r="D663" s="26">
        <f>_xlfn.XLOOKUP(C663,'Lookup values'!$B$32:$B$48,'Lookup values'!$C$32:$C$48)</f>
        <v>0</v>
      </c>
      <c r="E663" s="31">
        <f t="shared" si="10"/>
        <v>0</v>
      </c>
    </row>
    <row r="664" spans="4:5" x14ac:dyDescent="0.35">
      <c r="D664" s="26">
        <f>_xlfn.XLOOKUP(C664,'Lookup values'!$B$32:$B$48,'Lookup values'!$C$32:$C$48)</f>
        <v>0</v>
      </c>
      <c r="E664" s="31">
        <f t="shared" si="10"/>
        <v>0</v>
      </c>
    </row>
    <row r="665" spans="4:5" x14ac:dyDescent="0.35">
      <c r="D665" s="26">
        <f>_xlfn.XLOOKUP(C665,'Lookup values'!$B$32:$B$48,'Lookup values'!$C$32:$C$48)</f>
        <v>0</v>
      </c>
      <c r="E665" s="31">
        <f t="shared" si="10"/>
        <v>0</v>
      </c>
    </row>
    <row r="666" spans="4:5" x14ac:dyDescent="0.35">
      <c r="D666" s="26">
        <f>_xlfn.XLOOKUP(C666,'Lookup values'!$B$32:$B$48,'Lookup values'!$C$32:$C$48)</f>
        <v>0</v>
      </c>
      <c r="E666" s="31">
        <f t="shared" si="10"/>
        <v>0</v>
      </c>
    </row>
    <row r="667" spans="4:5" x14ac:dyDescent="0.35">
      <c r="D667" s="26">
        <f>_xlfn.XLOOKUP(C667,'Lookup values'!$B$32:$B$48,'Lookup values'!$C$32:$C$48)</f>
        <v>0</v>
      </c>
      <c r="E667" s="31">
        <f t="shared" si="10"/>
        <v>0</v>
      </c>
    </row>
    <row r="668" spans="4:5" x14ac:dyDescent="0.35">
      <c r="D668" s="26">
        <f>_xlfn.XLOOKUP(C668,'Lookup values'!$B$32:$B$48,'Lookup values'!$C$32:$C$48)</f>
        <v>0</v>
      </c>
      <c r="E668" s="31">
        <f t="shared" si="10"/>
        <v>0</v>
      </c>
    </row>
    <row r="669" spans="4:5" x14ac:dyDescent="0.35">
      <c r="D669" s="26">
        <f>_xlfn.XLOOKUP(C669,'Lookup values'!$B$32:$B$48,'Lookup values'!$C$32:$C$48)</f>
        <v>0</v>
      </c>
      <c r="E669" s="31">
        <f t="shared" si="10"/>
        <v>0</v>
      </c>
    </row>
    <row r="670" spans="4:5" x14ac:dyDescent="0.35">
      <c r="D670" s="26">
        <f>_xlfn.XLOOKUP(C670,'Lookup values'!$B$32:$B$48,'Lookup values'!$C$32:$C$48)</f>
        <v>0</v>
      </c>
      <c r="E670" s="31">
        <f t="shared" si="10"/>
        <v>0</v>
      </c>
    </row>
    <row r="671" spans="4:5" x14ac:dyDescent="0.35">
      <c r="D671" s="26">
        <f>_xlfn.XLOOKUP(C671,'Lookup values'!$B$32:$B$48,'Lookup values'!$C$32:$C$48)</f>
        <v>0</v>
      </c>
      <c r="E671" s="31">
        <f t="shared" si="10"/>
        <v>0</v>
      </c>
    </row>
    <row r="672" spans="4:5" x14ac:dyDescent="0.35">
      <c r="D672" s="26">
        <f>_xlfn.XLOOKUP(C672,'Lookup values'!$B$32:$B$48,'Lookup values'!$C$32:$C$48)</f>
        <v>0</v>
      </c>
      <c r="E672" s="31">
        <f t="shared" si="10"/>
        <v>0</v>
      </c>
    </row>
    <row r="673" spans="4:5" x14ac:dyDescent="0.35">
      <c r="D673" s="26">
        <f>_xlfn.XLOOKUP(C673,'Lookup values'!$B$32:$B$48,'Lookup values'!$C$32:$C$48)</f>
        <v>0</v>
      </c>
      <c r="E673" s="31">
        <f t="shared" si="10"/>
        <v>0</v>
      </c>
    </row>
    <row r="674" spans="4:5" x14ac:dyDescent="0.35">
      <c r="D674" s="26">
        <f>_xlfn.XLOOKUP(C674,'Lookup values'!$B$32:$B$48,'Lookup values'!$C$32:$C$48)</f>
        <v>0</v>
      </c>
      <c r="E674" s="31">
        <f t="shared" si="10"/>
        <v>0</v>
      </c>
    </row>
    <row r="675" spans="4:5" x14ac:dyDescent="0.35">
      <c r="D675" s="26">
        <f>_xlfn.XLOOKUP(C675,'Lookup values'!$B$32:$B$48,'Lookup values'!$C$32:$C$48)</f>
        <v>0</v>
      </c>
      <c r="E675" s="31">
        <f t="shared" si="10"/>
        <v>0</v>
      </c>
    </row>
    <row r="676" spans="4:5" x14ac:dyDescent="0.35">
      <c r="D676" s="26">
        <f>_xlfn.XLOOKUP(C676,'Lookup values'!$B$32:$B$48,'Lookup values'!$C$32:$C$48)</f>
        <v>0</v>
      </c>
      <c r="E676" s="31">
        <f t="shared" si="10"/>
        <v>0</v>
      </c>
    </row>
    <row r="677" spans="4:5" x14ac:dyDescent="0.35">
      <c r="D677" s="26">
        <f>_xlfn.XLOOKUP(C677,'Lookup values'!$B$32:$B$48,'Lookup values'!$C$32:$C$48)</f>
        <v>0</v>
      </c>
      <c r="E677" s="31">
        <f t="shared" si="10"/>
        <v>0</v>
      </c>
    </row>
    <row r="678" spans="4:5" x14ac:dyDescent="0.35">
      <c r="D678" s="26">
        <f>_xlfn.XLOOKUP(C678,'Lookup values'!$B$32:$B$48,'Lookup values'!$C$32:$C$48)</f>
        <v>0</v>
      </c>
      <c r="E678" s="31">
        <f t="shared" si="10"/>
        <v>0</v>
      </c>
    </row>
    <row r="679" spans="4:5" x14ac:dyDescent="0.35">
      <c r="D679" s="26">
        <f>_xlfn.XLOOKUP(C679,'Lookup values'!$B$32:$B$48,'Lookup values'!$C$32:$C$48)</f>
        <v>0</v>
      </c>
      <c r="E679" s="31">
        <f t="shared" si="10"/>
        <v>0</v>
      </c>
    </row>
    <row r="680" spans="4:5" x14ac:dyDescent="0.35">
      <c r="D680" s="26">
        <f>_xlfn.XLOOKUP(C680,'Lookup values'!$B$32:$B$48,'Lookup values'!$C$32:$C$48)</f>
        <v>0</v>
      </c>
      <c r="E680" s="31">
        <f t="shared" si="10"/>
        <v>0</v>
      </c>
    </row>
    <row r="681" spans="4:5" x14ac:dyDescent="0.35">
      <c r="D681" s="26">
        <f>_xlfn.XLOOKUP(C681,'Lookup values'!$B$32:$B$48,'Lookup values'!$C$32:$C$48)</f>
        <v>0</v>
      </c>
      <c r="E681" s="31">
        <f t="shared" si="10"/>
        <v>0</v>
      </c>
    </row>
    <row r="682" spans="4:5" x14ac:dyDescent="0.35">
      <c r="D682" s="26">
        <f>_xlfn.XLOOKUP(C682,'Lookup values'!$B$32:$B$48,'Lookup values'!$C$32:$C$48)</f>
        <v>0</v>
      </c>
      <c r="E682" s="31">
        <f t="shared" si="10"/>
        <v>0</v>
      </c>
    </row>
    <row r="683" spans="4:5" x14ac:dyDescent="0.35">
      <c r="D683" s="26">
        <f>_xlfn.XLOOKUP(C683,'Lookup values'!$B$32:$B$48,'Lookup values'!$C$32:$C$48)</f>
        <v>0</v>
      </c>
      <c r="E683" s="31">
        <f t="shared" si="10"/>
        <v>0</v>
      </c>
    </row>
    <row r="684" spans="4:5" x14ac:dyDescent="0.35">
      <c r="D684" s="26">
        <f>_xlfn.XLOOKUP(C684,'Lookup values'!$B$32:$B$48,'Lookup values'!$C$32:$C$48)</f>
        <v>0</v>
      </c>
      <c r="E684" s="31">
        <f t="shared" si="10"/>
        <v>0</v>
      </c>
    </row>
    <row r="685" spans="4:5" x14ac:dyDescent="0.35">
      <c r="D685" s="26">
        <f>_xlfn.XLOOKUP(C685,'Lookup values'!$B$32:$B$48,'Lookup values'!$C$32:$C$48)</f>
        <v>0</v>
      </c>
      <c r="E685" s="31">
        <f t="shared" si="10"/>
        <v>0</v>
      </c>
    </row>
    <row r="686" spans="4:5" x14ac:dyDescent="0.35">
      <c r="D686" s="26">
        <f>_xlfn.XLOOKUP(C686,'Lookup values'!$B$32:$B$48,'Lookup values'!$C$32:$C$48)</f>
        <v>0</v>
      </c>
      <c r="E686" s="31">
        <f t="shared" si="10"/>
        <v>0</v>
      </c>
    </row>
    <row r="687" spans="4:5" x14ac:dyDescent="0.35">
      <c r="D687" s="26">
        <f>_xlfn.XLOOKUP(C687,'Lookup values'!$B$32:$B$48,'Lookup values'!$C$32:$C$48)</f>
        <v>0</v>
      </c>
      <c r="E687" s="31">
        <f t="shared" si="10"/>
        <v>0</v>
      </c>
    </row>
    <row r="688" spans="4:5" x14ac:dyDescent="0.35">
      <c r="D688" s="26">
        <f>_xlfn.XLOOKUP(C688,'Lookup values'!$B$32:$B$48,'Lookup values'!$C$32:$C$48)</f>
        <v>0</v>
      </c>
      <c r="E688" s="31">
        <f t="shared" si="10"/>
        <v>0</v>
      </c>
    </row>
    <row r="689" spans="4:5" x14ac:dyDescent="0.35">
      <c r="D689" s="26">
        <f>_xlfn.XLOOKUP(C689,'Lookup values'!$B$32:$B$48,'Lookup values'!$C$32:$C$48)</f>
        <v>0</v>
      </c>
      <c r="E689" s="31">
        <f t="shared" si="10"/>
        <v>0</v>
      </c>
    </row>
    <row r="690" spans="4:5" x14ac:dyDescent="0.35">
      <c r="D690" s="26">
        <f>_xlfn.XLOOKUP(C690,'Lookup values'!$B$32:$B$48,'Lookup values'!$C$32:$C$48)</f>
        <v>0</v>
      </c>
      <c r="E690" s="31">
        <f t="shared" si="10"/>
        <v>0</v>
      </c>
    </row>
    <row r="691" spans="4:5" x14ac:dyDescent="0.35">
      <c r="D691" s="26">
        <f>_xlfn.XLOOKUP(C691,'Lookup values'!$B$32:$B$48,'Lookup values'!$C$32:$C$48)</f>
        <v>0</v>
      </c>
      <c r="E691" s="31">
        <f t="shared" si="10"/>
        <v>0</v>
      </c>
    </row>
    <row r="692" spans="4:5" x14ac:dyDescent="0.35">
      <c r="D692" s="26">
        <f>_xlfn.XLOOKUP(C692,'Lookup values'!$B$32:$B$48,'Lookup values'!$C$32:$C$48)</f>
        <v>0</v>
      </c>
      <c r="E692" s="31">
        <f t="shared" si="10"/>
        <v>0</v>
      </c>
    </row>
    <row r="693" spans="4:5" x14ac:dyDescent="0.35">
      <c r="D693" s="26">
        <f>_xlfn.XLOOKUP(C693,'Lookup values'!$B$32:$B$48,'Lookup values'!$C$32:$C$48)</f>
        <v>0</v>
      </c>
      <c r="E693" s="31">
        <f t="shared" si="10"/>
        <v>0</v>
      </c>
    </row>
    <row r="694" spans="4:5" x14ac:dyDescent="0.35">
      <c r="D694" s="26">
        <f>_xlfn.XLOOKUP(C694,'Lookup values'!$B$32:$B$48,'Lookup values'!$C$32:$C$48)</f>
        <v>0</v>
      </c>
      <c r="E694" s="31">
        <f t="shared" si="10"/>
        <v>0</v>
      </c>
    </row>
    <row r="695" spans="4:5" x14ac:dyDescent="0.35">
      <c r="D695" s="26">
        <f>_xlfn.XLOOKUP(C695,'Lookup values'!$B$32:$B$48,'Lookup values'!$C$32:$C$48)</f>
        <v>0</v>
      </c>
      <c r="E695" s="31">
        <f t="shared" si="10"/>
        <v>0</v>
      </c>
    </row>
    <row r="696" spans="4:5" x14ac:dyDescent="0.35">
      <c r="D696" s="26">
        <f>_xlfn.XLOOKUP(C696,'Lookup values'!$B$32:$B$48,'Lookup values'!$C$32:$C$48)</f>
        <v>0</v>
      </c>
      <c r="E696" s="31">
        <f t="shared" si="10"/>
        <v>0</v>
      </c>
    </row>
    <row r="697" spans="4:5" x14ac:dyDescent="0.35">
      <c r="D697" s="26">
        <f>_xlfn.XLOOKUP(C697,'Lookup values'!$B$32:$B$48,'Lookup values'!$C$32:$C$48)</f>
        <v>0</v>
      </c>
      <c r="E697" s="31">
        <f t="shared" si="10"/>
        <v>0</v>
      </c>
    </row>
    <row r="698" spans="4:5" x14ac:dyDescent="0.35">
      <c r="D698" s="26">
        <f>_xlfn.XLOOKUP(C698,'Lookup values'!$B$32:$B$48,'Lookup values'!$C$32:$C$48)</f>
        <v>0</v>
      </c>
      <c r="E698" s="31">
        <f t="shared" si="10"/>
        <v>0</v>
      </c>
    </row>
    <row r="699" spans="4:5" x14ac:dyDescent="0.35">
      <c r="D699" s="26">
        <f>_xlfn.XLOOKUP(C699,'Lookup values'!$B$32:$B$48,'Lookup values'!$C$32:$C$48)</f>
        <v>0</v>
      </c>
      <c r="E699" s="31">
        <f t="shared" si="10"/>
        <v>0</v>
      </c>
    </row>
    <row r="700" spans="4:5" x14ac:dyDescent="0.35">
      <c r="D700" s="26">
        <f>_xlfn.XLOOKUP(C700,'Lookup values'!$B$32:$B$48,'Lookup values'!$C$32:$C$48)</f>
        <v>0</v>
      </c>
      <c r="E700" s="31">
        <f t="shared" si="10"/>
        <v>0</v>
      </c>
    </row>
    <row r="701" spans="4:5" x14ac:dyDescent="0.35">
      <c r="D701" s="26">
        <f>_xlfn.XLOOKUP(C701,'Lookup values'!$B$32:$B$48,'Lookup values'!$C$32:$C$48)</f>
        <v>0</v>
      </c>
      <c r="E701" s="31">
        <f t="shared" si="10"/>
        <v>0</v>
      </c>
    </row>
    <row r="702" spans="4:5" x14ac:dyDescent="0.35">
      <c r="D702" s="26">
        <f>_xlfn.XLOOKUP(C702,'Lookup values'!$B$32:$B$48,'Lookup values'!$C$32:$C$48)</f>
        <v>0</v>
      </c>
      <c r="E702" s="31">
        <f t="shared" si="10"/>
        <v>0</v>
      </c>
    </row>
    <row r="703" spans="4:5" x14ac:dyDescent="0.35">
      <c r="D703" s="26">
        <f>_xlfn.XLOOKUP(C703,'Lookup values'!$B$32:$B$48,'Lookup values'!$C$32:$C$48)</f>
        <v>0</v>
      </c>
      <c r="E703" s="31">
        <f t="shared" si="10"/>
        <v>0</v>
      </c>
    </row>
    <row r="704" spans="4:5" x14ac:dyDescent="0.35">
      <c r="D704" s="26">
        <f>_xlfn.XLOOKUP(C704,'Lookup values'!$B$32:$B$48,'Lookup values'!$C$32:$C$48)</f>
        <v>0</v>
      </c>
      <c r="E704" s="31">
        <f t="shared" si="10"/>
        <v>0</v>
      </c>
    </row>
    <row r="705" spans="4:5" x14ac:dyDescent="0.35">
      <c r="D705" s="26">
        <f>_xlfn.XLOOKUP(C705,'Lookup values'!$B$32:$B$48,'Lookup values'!$C$32:$C$48)</f>
        <v>0</v>
      </c>
      <c r="E705" s="31">
        <f t="shared" si="10"/>
        <v>0</v>
      </c>
    </row>
    <row r="706" spans="4:5" x14ac:dyDescent="0.35">
      <c r="D706" s="26">
        <f>_xlfn.XLOOKUP(C706,'Lookup values'!$B$32:$B$48,'Lookup values'!$C$32:$C$48)</f>
        <v>0</v>
      </c>
      <c r="E706" s="31">
        <f t="shared" si="10"/>
        <v>0</v>
      </c>
    </row>
    <row r="707" spans="4:5" x14ac:dyDescent="0.35">
      <c r="D707" s="26">
        <f>_xlfn.XLOOKUP(C707,'Lookup values'!$B$32:$B$48,'Lookup values'!$C$32:$C$48)</f>
        <v>0</v>
      </c>
      <c r="E707" s="31">
        <f t="shared" ref="E707:E770" si="11">(D707/1000)*B707</f>
        <v>0</v>
      </c>
    </row>
    <row r="708" spans="4:5" x14ac:dyDescent="0.35">
      <c r="D708" s="26">
        <f>_xlfn.XLOOKUP(C708,'Lookup values'!$B$32:$B$48,'Lookup values'!$C$32:$C$48)</f>
        <v>0</v>
      </c>
      <c r="E708" s="31">
        <f t="shared" si="11"/>
        <v>0</v>
      </c>
    </row>
    <row r="709" spans="4:5" x14ac:dyDescent="0.35">
      <c r="D709" s="26">
        <f>_xlfn.XLOOKUP(C709,'Lookup values'!$B$32:$B$48,'Lookup values'!$C$32:$C$48)</f>
        <v>0</v>
      </c>
      <c r="E709" s="31">
        <f t="shared" si="11"/>
        <v>0</v>
      </c>
    </row>
    <row r="710" spans="4:5" x14ac:dyDescent="0.35">
      <c r="D710" s="26">
        <f>_xlfn.XLOOKUP(C710,'Lookup values'!$B$32:$B$48,'Lookup values'!$C$32:$C$48)</f>
        <v>0</v>
      </c>
      <c r="E710" s="31">
        <f t="shared" si="11"/>
        <v>0</v>
      </c>
    </row>
    <row r="711" spans="4:5" x14ac:dyDescent="0.35">
      <c r="D711" s="26">
        <f>_xlfn.XLOOKUP(C711,'Lookup values'!$B$32:$B$48,'Lookup values'!$C$32:$C$48)</f>
        <v>0</v>
      </c>
      <c r="E711" s="31">
        <f t="shared" si="11"/>
        <v>0</v>
      </c>
    </row>
    <row r="712" spans="4:5" x14ac:dyDescent="0.35">
      <c r="D712" s="26">
        <f>_xlfn.XLOOKUP(C712,'Lookup values'!$B$32:$B$48,'Lookup values'!$C$32:$C$48)</f>
        <v>0</v>
      </c>
      <c r="E712" s="31">
        <f t="shared" si="11"/>
        <v>0</v>
      </c>
    </row>
    <row r="713" spans="4:5" x14ac:dyDescent="0.35">
      <c r="D713" s="26">
        <f>_xlfn.XLOOKUP(C713,'Lookup values'!$B$32:$B$48,'Lookup values'!$C$32:$C$48)</f>
        <v>0</v>
      </c>
      <c r="E713" s="31">
        <f t="shared" si="11"/>
        <v>0</v>
      </c>
    </row>
    <row r="714" spans="4:5" x14ac:dyDescent="0.35">
      <c r="D714" s="26">
        <f>_xlfn.XLOOKUP(C714,'Lookup values'!$B$32:$B$48,'Lookup values'!$C$32:$C$48)</f>
        <v>0</v>
      </c>
      <c r="E714" s="31">
        <f t="shared" si="11"/>
        <v>0</v>
      </c>
    </row>
    <row r="715" spans="4:5" x14ac:dyDescent="0.35">
      <c r="D715" s="26">
        <f>_xlfn.XLOOKUP(C715,'Lookup values'!$B$32:$B$48,'Lookup values'!$C$32:$C$48)</f>
        <v>0</v>
      </c>
      <c r="E715" s="31">
        <f t="shared" si="11"/>
        <v>0</v>
      </c>
    </row>
    <row r="716" spans="4:5" x14ac:dyDescent="0.35">
      <c r="D716" s="26">
        <f>_xlfn.XLOOKUP(C716,'Lookup values'!$B$32:$B$48,'Lookup values'!$C$32:$C$48)</f>
        <v>0</v>
      </c>
      <c r="E716" s="31">
        <f t="shared" si="11"/>
        <v>0</v>
      </c>
    </row>
    <row r="717" spans="4:5" x14ac:dyDescent="0.35">
      <c r="D717" s="26">
        <f>_xlfn.XLOOKUP(C717,'Lookup values'!$B$32:$B$48,'Lookup values'!$C$32:$C$48)</f>
        <v>0</v>
      </c>
      <c r="E717" s="31">
        <f t="shared" si="11"/>
        <v>0</v>
      </c>
    </row>
    <row r="718" spans="4:5" x14ac:dyDescent="0.35">
      <c r="D718" s="26">
        <f>_xlfn.XLOOKUP(C718,'Lookup values'!$B$32:$B$48,'Lookup values'!$C$32:$C$48)</f>
        <v>0</v>
      </c>
      <c r="E718" s="31">
        <f t="shared" si="11"/>
        <v>0</v>
      </c>
    </row>
    <row r="719" spans="4:5" x14ac:dyDescent="0.35">
      <c r="D719" s="26">
        <f>_xlfn.XLOOKUP(C719,'Lookup values'!$B$32:$B$48,'Lookup values'!$C$32:$C$48)</f>
        <v>0</v>
      </c>
      <c r="E719" s="31">
        <f t="shared" si="11"/>
        <v>0</v>
      </c>
    </row>
    <row r="720" spans="4:5" x14ac:dyDescent="0.35">
      <c r="D720" s="26">
        <f>_xlfn.XLOOKUP(C720,'Lookup values'!$B$32:$B$48,'Lookup values'!$C$32:$C$48)</f>
        <v>0</v>
      </c>
      <c r="E720" s="31">
        <f t="shared" si="11"/>
        <v>0</v>
      </c>
    </row>
    <row r="721" spans="4:5" x14ac:dyDescent="0.35">
      <c r="D721" s="26">
        <f>_xlfn.XLOOKUP(C721,'Lookup values'!$B$32:$B$48,'Lookup values'!$C$32:$C$48)</f>
        <v>0</v>
      </c>
      <c r="E721" s="31">
        <f t="shared" si="11"/>
        <v>0</v>
      </c>
    </row>
    <row r="722" spans="4:5" x14ac:dyDescent="0.35">
      <c r="D722" s="26">
        <f>_xlfn.XLOOKUP(C722,'Lookup values'!$B$32:$B$48,'Lookup values'!$C$32:$C$48)</f>
        <v>0</v>
      </c>
      <c r="E722" s="31">
        <f t="shared" si="11"/>
        <v>0</v>
      </c>
    </row>
    <row r="723" spans="4:5" x14ac:dyDescent="0.35">
      <c r="D723" s="26">
        <f>_xlfn.XLOOKUP(C723,'Lookup values'!$B$32:$B$48,'Lookup values'!$C$32:$C$48)</f>
        <v>0</v>
      </c>
      <c r="E723" s="31">
        <f t="shared" si="11"/>
        <v>0</v>
      </c>
    </row>
    <row r="724" spans="4:5" x14ac:dyDescent="0.35">
      <c r="D724" s="26">
        <f>_xlfn.XLOOKUP(C724,'Lookup values'!$B$32:$B$48,'Lookup values'!$C$32:$C$48)</f>
        <v>0</v>
      </c>
      <c r="E724" s="31">
        <f t="shared" si="11"/>
        <v>0</v>
      </c>
    </row>
    <row r="725" spans="4:5" x14ac:dyDescent="0.35">
      <c r="D725" s="26">
        <f>_xlfn.XLOOKUP(C725,'Lookup values'!$B$32:$B$48,'Lookup values'!$C$32:$C$48)</f>
        <v>0</v>
      </c>
      <c r="E725" s="31">
        <f t="shared" si="11"/>
        <v>0</v>
      </c>
    </row>
    <row r="726" spans="4:5" x14ac:dyDescent="0.35">
      <c r="D726" s="26">
        <f>_xlfn.XLOOKUP(C726,'Lookup values'!$B$32:$B$48,'Lookup values'!$C$32:$C$48)</f>
        <v>0</v>
      </c>
      <c r="E726" s="31">
        <f t="shared" si="11"/>
        <v>0</v>
      </c>
    </row>
    <row r="727" spans="4:5" x14ac:dyDescent="0.35">
      <c r="D727" s="26">
        <f>_xlfn.XLOOKUP(C727,'Lookup values'!$B$32:$B$48,'Lookup values'!$C$32:$C$48)</f>
        <v>0</v>
      </c>
      <c r="E727" s="31">
        <f t="shared" si="11"/>
        <v>0</v>
      </c>
    </row>
    <row r="728" spans="4:5" x14ac:dyDescent="0.35">
      <c r="D728" s="26">
        <f>_xlfn.XLOOKUP(C728,'Lookup values'!$B$32:$B$48,'Lookup values'!$C$32:$C$48)</f>
        <v>0</v>
      </c>
      <c r="E728" s="31">
        <f t="shared" si="11"/>
        <v>0</v>
      </c>
    </row>
    <row r="729" spans="4:5" x14ac:dyDescent="0.35">
      <c r="D729" s="26">
        <f>_xlfn.XLOOKUP(C729,'Lookup values'!$B$32:$B$48,'Lookup values'!$C$32:$C$48)</f>
        <v>0</v>
      </c>
      <c r="E729" s="31">
        <f t="shared" si="11"/>
        <v>0</v>
      </c>
    </row>
    <row r="730" spans="4:5" x14ac:dyDescent="0.35">
      <c r="D730" s="26">
        <f>_xlfn.XLOOKUP(C730,'Lookup values'!$B$32:$B$48,'Lookup values'!$C$32:$C$48)</f>
        <v>0</v>
      </c>
      <c r="E730" s="31">
        <f t="shared" si="11"/>
        <v>0</v>
      </c>
    </row>
    <row r="731" spans="4:5" x14ac:dyDescent="0.35">
      <c r="D731" s="26">
        <f>_xlfn.XLOOKUP(C731,'Lookup values'!$B$32:$B$48,'Lookup values'!$C$32:$C$48)</f>
        <v>0</v>
      </c>
      <c r="E731" s="31">
        <f t="shared" si="11"/>
        <v>0</v>
      </c>
    </row>
    <row r="732" spans="4:5" x14ac:dyDescent="0.35">
      <c r="D732" s="26">
        <f>_xlfn.XLOOKUP(C732,'Lookup values'!$B$32:$B$48,'Lookup values'!$C$32:$C$48)</f>
        <v>0</v>
      </c>
      <c r="E732" s="31">
        <f t="shared" si="11"/>
        <v>0</v>
      </c>
    </row>
    <row r="733" spans="4:5" x14ac:dyDescent="0.35">
      <c r="D733" s="26">
        <f>_xlfn.XLOOKUP(C733,'Lookup values'!$B$32:$B$48,'Lookup values'!$C$32:$C$48)</f>
        <v>0</v>
      </c>
      <c r="E733" s="31">
        <f t="shared" si="11"/>
        <v>0</v>
      </c>
    </row>
    <row r="734" spans="4:5" x14ac:dyDescent="0.35">
      <c r="D734" s="26">
        <f>_xlfn.XLOOKUP(C734,'Lookup values'!$B$32:$B$48,'Lookup values'!$C$32:$C$48)</f>
        <v>0</v>
      </c>
      <c r="E734" s="31">
        <f t="shared" si="11"/>
        <v>0</v>
      </c>
    </row>
    <row r="735" spans="4:5" x14ac:dyDescent="0.35">
      <c r="D735" s="26">
        <f>_xlfn.XLOOKUP(C735,'Lookup values'!$B$32:$B$48,'Lookup values'!$C$32:$C$48)</f>
        <v>0</v>
      </c>
      <c r="E735" s="31">
        <f t="shared" si="11"/>
        <v>0</v>
      </c>
    </row>
    <row r="736" spans="4:5" x14ac:dyDescent="0.35">
      <c r="D736" s="26">
        <f>_xlfn.XLOOKUP(C736,'Lookup values'!$B$32:$B$48,'Lookup values'!$C$32:$C$48)</f>
        <v>0</v>
      </c>
      <c r="E736" s="31">
        <f t="shared" si="11"/>
        <v>0</v>
      </c>
    </row>
    <row r="737" spans="4:5" x14ac:dyDescent="0.35">
      <c r="D737" s="26">
        <f>_xlfn.XLOOKUP(C737,'Lookup values'!$B$32:$B$48,'Lookup values'!$C$32:$C$48)</f>
        <v>0</v>
      </c>
      <c r="E737" s="31">
        <f t="shared" si="11"/>
        <v>0</v>
      </c>
    </row>
    <row r="738" spans="4:5" x14ac:dyDescent="0.35">
      <c r="D738" s="26">
        <f>_xlfn.XLOOKUP(C738,'Lookup values'!$B$32:$B$48,'Lookup values'!$C$32:$C$48)</f>
        <v>0</v>
      </c>
      <c r="E738" s="31">
        <f t="shared" si="11"/>
        <v>0</v>
      </c>
    </row>
    <row r="739" spans="4:5" x14ac:dyDescent="0.35">
      <c r="D739" s="26">
        <f>_xlfn.XLOOKUP(C739,'Lookup values'!$B$32:$B$48,'Lookup values'!$C$32:$C$48)</f>
        <v>0</v>
      </c>
      <c r="E739" s="31">
        <f t="shared" si="11"/>
        <v>0</v>
      </c>
    </row>
    <row r="740" spans="4:5" x14ac:dyDescent="0.35">
      <c r="D740" s="26">
        <f>_xlfn.XLOOKUP(C740,'Lookup values'!$B$32:$B$48,'Lookup values'!$C$32:$C$48)</f>
        <v>0</v>
      </c>
      <c r="E740" s="31">
        <f t="shared" si="11"/>
        <v>0</v>
      </c>
    </row>
    <row r="741" spans="4:5" x14ac:dyDescent="0.35">
      <c r="D741" s="26">
        <f>_xlfn.XLOOKUP(C741,'Lookup values'!$B$32:$B$48,'Lookup values'!$C$32:$C$48)</f>
        <v>0</v>
      </c>
      <c r="E741" s="31">
        <f t="shared" si="11"/>
        <v>0</v>
      </c>
    </row>
    <row r="742" spans="4:5" x14ac:dyDescent="0.35">
      <c r="D742" s="26">
        <f>_xlfn.XLOOKUP(C742,'Lookup values'!$B$32:$B$48,'Lookup values'!$C$32:$C$48)</f>
        <v>0</v>
      </c>
      <c r="E742" s="31">
        <f t="shared" si="11"/>
        <v>0</v>
      </c>
    </row>
    <row r="743" spans="4:5" x14ac:dyDescent="0.35">
      <c r="D743" s="26">
        <f>_xlfn.XLOOKUP(C743,'Lookup values'!$B$32:$B$48,'Lookup values'!$C$32:$C$48)</f>
        <v>0</v>
      </c>
      <c r="E743" s="31">
        <f t="shared" si="11"/>
        <v>0</v>
      </c>
    </row>
    <row r="744" spans="4:5" x14ac:dyDescent="0.35">
      <c r="D744" s="26">
        <f>_xlfn.XLOOKUP(C744,'Lookup values'!$B$32:$B$48,'Lookup values'!$C$32:$C$48)</f>
        <v>0</v>
      </c>
      <c r="E744" s="31">
        <f t="shared" si="11"/>
        <v>0</v>
      </c>
    </row>
    <row r="745" spans="4:5" x14ac:dyDescent="0.35">
      <c r="D745" s="26">
        <f>_xlfn.XLOOKUP(C745,'Lookup values'!$B$32:$B$48,'Lookup values'!$C$32:$C$48)</f>
        <v>0</v>
      </c>
      <c r="E745" s="31">
        <f t="shared" si="11"/>
        <v>0</v>
      </c>
    </row>
    <row r="746" spans="4:5" x14ac:dyDescent="0.35">
      <c r="D746" s="26">
        <f>_xlfn.XLOOKUP(C746,'Lookup values'!$B$32:$B$48,'Lookup values'!$C$32:$C$48)</f>
        <v>0</v>
      </c>
      <c r="E746" s="31">
        <f t="shared" si="11"/>
        <v>0</v>
      </c>
    </row>
    <row r="747" spans="4:5" x14ac:dyDescent="0.35">
      <c r="D747" s="26">
        <f>_xlfn.XLOOKUP(C747,'Lookup values'!$B$32:$B$48,'Lookup values'!$C$32:$C$48)</f>
        <v>0</v>
      </c>
      <c r="E747" s="31">
        <f t="shared" si="11"/>
        <v>0</v>
      </c>
    </row>
    <row r="748" spans="4:5" x14ac:dyDescent="0.35">
      <c r="D748" s="26">
        <f>_xlfn.XLOOKUP(C748,'Lookup values'!$B$32:$B$48,'Lookup values'!$C$32:$C$48)</f>
        <v>0</v>
      </c>
      <c r="E748" s="31">
        <f t="shared" si="11"/>
        <v>0</v>
      </c>
    </row>
    <row r="749" spans="4:5" x14ac:dyDescent="0.35">
      <c r="D749" s="26">
        <f>_xlfn.XLOOKUP(C749,'Lookup values'!$B$32:$B$48,'Lookup values'!$C$32:$C$48)</f>
        <v>0</v>
      </c>
      <c r="E749" s="31">
        <f t="shared" si="11"/>
        <v>0</v>
      </c>
    </row>
    <row r="750" spans="4:5" x14ac:dyDescent="0.35">
      <c r="D750" s="26">
        <f>_xlfn.XLOOKUP(C750,'Lookup values'!$B$32:$B$48,'Lookup values'!$C$32:$C$48)</f>
        <v>0</v>
      </c>
      <c r="E750" s="31">
        <f t="shared" si="11"/>
        <v>0</v>
      </c>
    </row>
    <row r="751" spans="4:5" x14ac:dyDescent="0.35">
      <c r="D751" s="26">
        <f>_xlfn.XLOOKUP(C751,'Lookup values'!$B$32:$B$48,'Lookup values'!$C$32:$C$48)</f>
        <v>0</v>
      </c>
      <c r="E751" s="31">
        <f t="shared" si="11"/>
        <v>0</v>
      </c>
    </row>
    <row r="752" spans="4:5" x14ac:dyDescent="0.35">
      <c r="D752" s="26">
        <f>_xlfn.XLOOKUP(C752,'Lookup values'!$B$32:$B$48,'Lookup values'!$C$32:$C$48)</f>
        <v>0</v>
      </c>
      <c r="E752" s="31">
        <f t="shared" si="11"/>
        <v>0</v>
      </c>
    </row>
    <row r="753" spans="4:5" x14ac:dyDescent="0.35">
      <c r="D753" s="26">
        <f>_xlfn.XLOOKUP(C753,'Lookup values'!$B$32:$B$48,'Lookup values'!$C$32:$C$48)</f>
        <v>0</v>
      </c>
      <c r="E753" s="31">
        <f t="shared" si="11"/>
        <v>0</v>
      </c>
    </row>
    <row r="754" spans="4:5" x14ac:dyDescent="0.35">
      <c r="D754" s="26">
        <f>_xlfn.XLOOKUP(C754,'Lookup values'!$B$32:$B$48,'Lookup values'!$C$32:$C$48)</f>
        <v>0</v>
      </c>
      <c r="E754" s="31">
        <f t="shared" si="11"/>
        <v>0</v>
      </c>
    </row>
    <row r="755" spans="4:5" x14ac:dyDescent="0.35">
      <c r="D755" s="26">
        <f>_xlfn.XLOOKUP(C755,'Lookup values'!$B$32:$B$48,'Lookup values'!$C$32:$C$48)</f>
        <v>0</v>
      </c>
      <c r="E755" s="31">
        <f t="shared" si="11"/>
        <v>0</v>
      </c>
    </row>
    <row r="756" spans="4:5" x14ac:dyDescent="0.35">
      <c r="D756" s="26">
        <f>_xlfn.XLOOKUP(C756,'Lookup values'!$B$32:$B$48,'Lookup values'!$C$32:$C$48)</f>
        <v>0</v>
      </c>
      <c r="E756" s="31">
        <f t="shared" si="11"/>
        <v>0</v>
      </c>
    </row>
    <row r="757" spans="4:5" x14ac:dyDescent="0.35">
      <c r="D757" s="26">
        <f>_xlfn.XLOOKUP(C757,'Lookup values'!$B$32:$B$48,'Lookup values'!$C$32:$C$48)</f>
        <v>0</v>
      </c>
      <c r="E757" s="31">
        <f t="shared" si="11"/>
        <v>0</v>
      </c>
    </row>
    <row r="758" spans="4:5" x14ac:dyDescent="0.35">
      <c r="D758" s="26">
        <f>_xlfn.XLOOKUP(C758,'Lookup values'!$B$32:$B$48,'Lookup values'!$C$32:$C$48)</f>
        <v>0</v>
      </c>
      <c r="E758" s="31">
        <f t="shared" si="11"/>
        <v>0</v>
      </c>
    </row>
    <row r="759" spans="4:5" x14ac:dyDescent="0.35">
      <c r="D759" s="26">
        <f>_xlfn.XLOOKUP(C759,'Lookup values'!$B$32:$B$48,'Lookup values'!$C$32:$C$48)</f>
        <v>0</v>
      </c>
      <c r="E759" s="31">
        <f t="shared" si="11"/>
        <v>0</v>
      </c>
    </row>
    <row r="760" spans="4:5" x14ac:dyDescent="0.35">
      <c r="D760" s="26">
        <f>_xlfn.XLOOKUP(C760,'Lookup values'!$B$32:$B$48,'Lookup values'!$C$32:$C$48)</f>
        <v>0</v>
      </c>
      <c r="E760" s="31">
        <f t="shared" si="11"/>
        <v>0</v>
      </c>
    </row>
    <row r="761" spans="4:5" x14ac:dyDescent="0.35">
      <c r="D761" s="26">
        <f>_xlfn.XLOOKUP(C761,'Lookup values'!$B$32:$B$48,'Lookup values'!$C$32:$C$48)</f>
        <v>0</v>
      </c>
      <c r="E761" s="31">
        <f t="shared" si="11"/>
        <v>0</v>
      </c>
    </row>
    <row r="762" spans="4:5" x14ac:dyDescent="0.35">
      <c r="D762" s="26">
        <f>_xlfn.XLOOKUP(C762,'Lookup values'!$B$32:$B$48,'Lookup values'!$C$32:$C$48)</f>
        <v>0</v>
      </c>
      <c r="E762" s="31">
        <f t="shared" si="11"/>
        <v>0</v>
      </c>
    </row>
    <row r="763" spans="4:5" x14ac:dyDescent="0.35">
      <c r="D763" s="26">
        <f>_xlfn.XLOOKUP(C763,'Lookup values'!$B$32:$B$48,'Lookup values'!$C$32:$C$48)</f>
        <v>0</v>
      </c>
      <c r="E763" s="31">
        <f t="shared" si="11"/>
        <v>0</v>
      </c>
    </row>
    <row r="764" spans="4:5" x14ac:dyDescent="0.35">
      <c r="D764" s="26">
        <f>_xlfn.XLOOKUP(C764,'Lookup values'!$B$32:$B$48,'Lookup values'!$C$32:$C$48)</f>
        <v>0</v>
      </c>
      <c r="E764" s="31">
        <f t="shared" si="11"/>
        <v>0</v>
      </c>
    </row>
    <row r="765" spans="4:5" x14ac:dyDescent="0.35">
      <c r="D765" s="26">
        <f>_xlfn.XLOOKUP(C765,'Lookup values'!$B$32:$B$48,'Lookup values'!$C$32:$C$48)</f>
        <v>0</v>
      </c>
      <c r="E765" s="31">
        <f t="shared" si="11"/>
        <v>0</v>
      </c>
    </row>
    <row r="766" spans="4:5" x14ac:dyDescent="0.35">
      <c r="D766" s="26">
        <f>_xlfn.XLOOKUP(C766,'Lookup values'!$B$32:$B$48,'Lookup values'!$C$32:$C$48)</f>
        <v>0</v>
      </c>
      <c r="E766" s="31">
        <f t="shared" si="11"/>
        <v>0</v>
      </c>
    </row>
    <row r="767" spans="4:5" x14ac:dyDescent="0.35">
      <c r="D767" s="26">
        <f>_xlfn.XLOOKUP(C767,'Lookup values'!$B$32:$B$48,'Lookup values'!$C$32:$C$48)</f>
        <v>0</v>
      </c>
      <c r="E767" s="31">
        <f t="shared" si="11"/>
        <v>0</v>
      </c>
    </row>
    <row r="768" spans="4:5" x14ac:dyDescent="0.35">
      <c r="D768" s="26">
        <f>_xlfn.XLOOKUP(C768,'Lookup values'!$B$32:$B$48,'Lookup values'!$C$32:$C$48)</f>
        <v>0</v>
      </c>
      <c r="E768" s="31">
        <f t="shared" si="11"/>
        <v>0</v>
      </c>
    </row>
    <row r="769" spans="4:5" x14ac:dyDescent="0.35">
      <c r="D769" s="26">
        <f>_xlfn.XLOOKUP(C769,'Lookup values'!$B$32:$B$48,'Lookup values'!$C$32:$C$48)</f>
        <v>0</v>
      </c>
      <c r="E769" s="31">
        <f t="shared" si="11"/>
        <v>0</v>
      </c>
    </row>
    <row r="770" spans="4:5" x14ac:dyDescent="0.35">
      <c r="D770" s="26">
        <f>_xlfn.XLOOKUP(C770,'Lookup values'!$B$32:$B$48,'Lookup values'!$C$32:$C$48)</f>
        <v>0</v>
      </c>
      <c r="E770" s="31">
        <f t="shared" si="11"/>
        <v>0</v>
      </c>
    </row>
    <row r="771" spans="4:5" x14ac:dyDescent="0.35">
      <c r="D771" s="26">
        <f>_xlfn.XLOOKUP(C771,'Lookup values'!$B$32:$B$48,'Lookup values'!$C$32:$C$48)</f>
        <v>0</v>
      </c>
      <c r="E771" s="31">
        <f t="shared" ref="E771:E834" si="12">(D771/1000)*B771</f>
        <v>0</v>
      </c>
    </row>
    <row r="772" spans="4:5" x14ac:dyDescent="0.35">
      <c r="D772" s="26">
        <f>_xlfn.XLOOKUP(C772,'Lookup values'!$B$32:$B$48,'Lookup values'!$C$32:$C$48)</f>
        <v>0</v>
      </c>
      <c r="E772" s="31">
        <f t="shared" si="12"/>
        <v>0</v>
      </c>
    </row>
    <row r="773" spans="4:5" x14ac:dyDescent="0.35">
      <c r="D773" s="26">
        <f>_xlfn.XLOOKUP(C773,'Lookup values'!$B$32:$B$48,'Lookup values'!$C$32:$C$48)</f>
        <v>0</v>
      </c>
      <c r="E773" s="31">
        <f t="shared" si="12"/>
        <v>0</v>
      </c>
    </row>
    <row r="774" spans="4:5" x14ac:dyDescent="0.35">
      <c r="D774" s="26">
        <f>_xlfn.XLOOKUP(C774,'Lookup values'!$B$32:$B$48,'Lookup values'!$C$32:$C$48)</f>
        <v>0</v>
      </c>
      <c r="E774" s="31">
        <f t="shared" si="12"/>
        <v>0</v>
      </c>
    </row>
    <row r="775" spans="4:5" x14ac:dyDescent="0.35">
      <c r="D775" s="26">
        <f>_xlfn.XLOOKUP(C775,'Lookup values'!$B$32:$B$48,'Lookup values'!$C$32:$C$48)</f>
        <v>0</v>
      </c>
      <c r="E775" s="31">
        <f t="shared" si="12"/>
        <v>0</v>
      </c>
    </row>
    <row r="776" spans="4:5" x14ac:dyDescent="0.35">
      <c r="D776" s="26">
        <f>_xlfn.XLOOKUP(C776,'Lookup values'!$B$32:$B$48,'Lookup values'!$C$32:$C$48)</f>
        <v>0</v>
      </c>
      <c r="E776" s="31">
        <f t="shared" si="12"/>
        <v>0</v>
      </c>
    </row>
    <row r="777" spans="4:5" x14ac:dyDescent="0.35">
      <c r="D777" s="26">
        <f>_xlfn.XLOOKUP(C777,'Lookup values'!$B$32:$B$48,'Lookup values'!$C$32:$C$48)</f>
        <v>0</v>
      </c>
      <c r="E777" s="31">
        <f t="shared" si="12"/>
        <v>0</v>
      </c>
    </row>
    <row r="778" spans="4:5" x14ac:dyDescent="0.35">
      <c r="D778" s="26">
        <f>_xlfn.XLOOKUP(C778,'Lookup values'!$B$32:$B$48,'Lookup values'!$C$32:$C$48)</f>
        <v>0</v>
      </c>
      <c r="E778" s="31">
        <f t="shared" si="12"/>
        <v>0</v>
      </c>
    </row>
    <row r="779" spans="4:5" x14ac:dyDescent="0.35">
      <c r="D779" s="26">
        <f>_xlfn.XLOOKUP(C779,'Lookup values'!$B$32:$B$48,'Lookup values'!$C$32:$C$48)</f>
        <v>0</v>
      </c>
      <c r="E779" s="31">
        <f t="shared" si="12"/>
        <v>0</v>
      </c>
    </row>
    <row r="780" spans="4:5" x14ac:dyDescent="0.35">
      <c r="D780" s="26">
        <f>_xlfn.XLOOKUP(C780,'Lookup values'!$B$32:$B$48,'Lookup values'!$C$32:$C$48)</f>
        <v>0</v>
      </c>
      <c r="E780" s="31">
        <f t="shared" si="12"/>
        <v>0</v>
      </c>
    </row>
    <row r="781" spans="4:5" x14ac:dyDescent="0.35">
      <c r="D781" s="26">
        <f>_xlfn.XLOOKUP(C781,'Lookup values'!$B$32:$B$48,'Lookup values'!$C$32:$C$48)</f>
        <v>0</v>
      </c>
      <c r="E781" s="31">
        <f t="shared" si="12"/>
        <v>0</v>
      </c>
    </row>
    <row r="782" spans="4:5" x14ac:dyDescent="0.35">
      <c r="D782" s="26">
        <f>_xlfn.XLOOKUP(C782,'Lookup values'!$B$32:$B$48,'Lookup values'!$C$32:$C$48)</f>
        <v>0</v>
      </c>
      <c r="E782" s="31">
        <f t="shared" si="12"/>
        <v>0</v>
      </c>
    </row>
    <row r="783" spans="4:5" x14ac:dyDescent="0.35">
      <c r="D783" s="26">
        <f>_xlfn.XLOOKUP(C783,'Lookup values'!$B$32:$B$48,'Lookup values'!$C$32:$C$48)</f>
        <v>0</v>
      </c>
      <c r="E783" s="31">
        <f t="shared" si="12"/>
        <v>0</v>
      </c>
    </row>
    <row r="784" spans="4:5" x14ac:dyDescent="0.35">
      <c r="D784" s="26">
        <f>_xlfn.XLOOKUP(C784,'Lookup values'!$B$32:$B$48,'Lookup values'!$C$32:$C$48)</f>
        <v>0</v>
      </c>
      <c r="E784" s="31">
        <f t="shared" si="12"/>
        <v>0</v>
      </c>
    </row>
    <row r="785" spans="4:5" x14ac:dyDescent="0.35">
      <c r="D785" s="26">
        <f>_xlfn.XLOOKUP(C785,'Lookup values'!$B$32:$B$48,'Lookup values'!$C$32:$C$48)</f>
        <v>0</v>
      </c>
      <c r="E785" s="31">
        <f t="shared" si="12"/>
        <v>0</v>
      </c>
    </row>
    <row r="786" spans="4:5" x14ac:dyDescent="0.35">
      <c r="D786" s="26">
        <f>_xlfn.XLOOKUP(C786,'Lookup values'!$B$32:$B$48,'Lookup values'!$C$32:$C$48)</f>
        <v>0</v>
      </c>
      <c r="E786" s="31">
        <f t="shared" si="12"/>
        <v>0</v>
      </c>
    </row>
    <row r="787" spans="4:5" x14ac:dyDescent="0.35">
      <c r="D787" s="26">
        <f>_xlfn.XLOOKUP(C787,'Lookup values'!$B$32:$B$48,'Lookup values'!$C$32:$C$48)</f>
        <v>0</v>
      </c>
      <c r="E787" s="31">
        <f t="shared" si="12"/>
        <v>0</v>
      </c>
    </row>
    <row r="788" spans="4:5" x14ac:dyDescent="0.35">
      <c r="D788" s="26">
        <f>_xlfn.XLOOKUP(C788,'Lookup values'!$B$32:$B$48,'Lookup values'!$C$32:$C$48)</f>
        <v>0</v>
      </c>
      <c r="E788" s="31">
        <f t="shared" si="12"/>
        <v>0</v>
      </c>
    </row>
    <row r="789" spans="4:5" x14ac:dyDescent="0.35">
      <c r="D789" s="26">
        <f>_xlfn.XLOOKUP(C789,'Lookup values'!$B$32:$B$48,'Lookup values'!$C$32:$C$48)</f>
        <v>0</v>
      </c>
      <c r="E789" s="31">
        <f t="shared" si="12"/>
        <v>0</v>
      </c>
    </row>
    <row r="790" spans="4:5" x14ac:dyDescent="0.35">
      <c r="D790" s="26">
        <f>_xlfn.XLOOKUP(C790,'Lookup values'!$B$32:$B$48,'Lookup values'!$C$32:$C$48)</f>
        <v>0</v>
      </c>
      <c r="E790" s="31">
        <f t="shared" si="12"/>
        <v>0</v>
      </c>
    </row>
    <row r="791" spans="4:5" x14ac:dyDescent="0.35">
      <c r="D791" s="26">
        <f>_xlfn.XLOOKUP(C791,'Lookup values'!$B$32:$B$48,'Lookup values'!$C$32:$C$48)</f>
        <v>0</v>
      </c>
      <c r="E791" s="31">
        <f t="shared" si="12"/>
        <v>0</v>
      </c>
    </row>
    <row r="792" spans="4:5" x14ac:dyDescent="0.35">
      <c r="D792" s="26">
        <f>_xlfn.XLOOKUP(C792,'Lookup values'!$B$32:$B$48,'Lookup values'!$C$32:$C$48)</f>
        <v>0</v>
      </c>
      <c r="E792" s="31">
        <f t="shared" si="12"/>
        <v>0</v>
      </c>
    </row>
    <row r="793" spans="4:5" x14ac:dyDescent="0.35">
      <c r="D793" s="26">
        <f>_xlfn.XLOOKUP(C793,'Lookup values'!$B$32:$B$48,'Lookup values'!$C$32:$C$48)</f>
        <v>0</v>
      </c>
      <c r="E793" s="31">
        <f t="shared" si="12"/>
        <v>0</v>
      </c>
    </row>
    <row r="794" spans="4:5" x14ac:dyDescent="0.35">
      <c r="D794" s="26">
        <f>_xlfn.XLOOKUP(C794,'Lookup values'!$B$32:$B$48,'Lookup values'!$C$32:$C$48)</f>
        <v>0</v>
      </c>
      <c r="E794" s="31">
        <f t="shared" si="12"/>
        <v>0</v>
      </c>
    </row>
    <row r="795" spans="4:5" x14ac:dyDescent="0.35">
      <c r="D795" s="26">
        <f>_xlfn.XLOOKUP(C795,'Lookup values'!$B$32:$B$48,'Lookup values'!$C$32:$C$48)</f>
        <v>0</v>
      </c>
      <c r="E795" s="31">
        <f t="shared" si="12"/>
        <v>0</v>
      </c>
    </row>
    <row r="796" spans="4:5" x14ac:dyDescent="0.35">
      <c r="D796" s="26">
        <f>_xlfn.XLOOKUP(C796,'Lookup values'!$B$32:$B$48,'Lookup values'!$C$32:$C$48)</f>
        <v>0</v>
      </c>
      <c r="E796" s="31">
        <f t="shared" si="12"/>
        <v>0</v>
      </c>
    </row>
    <row r="797" spans="4:5" x14ac:dyDescent="0.35">
      <c r="D797" s="26">
        <f>_xlfn.XLOOKUP(C797,'Lookup values'!$B$32:$B$48,'Lookup values'!$C$32:$C$48)</f>
        <v>0</v>
      </c>
      <c r="E797" s="31">
        <f t="shared" si="12"/>
        <v>0</v>
      </c>
    </row>
    <row r="798" spans="4:5" x14ac:dyDescent="0.35">
      <c r="D798" s="26">
        <f>_xlfn.XLOOKUP(C798,'Lookup values'!$B$32:$B$48,'Lookup values'!$C$32:$C$48)</f>
        <v>0</v>
      </c>
      <c r="E798" s="31">
        <f t="shared" si="12"/>
        <v>0</v>
      </c>
    </row>
    <row r="799" spans="4:5" x14ac:dyDescent="0.35">
      <c r="D799" s="26">
        <f>_xlfn.XLOOKUP(C799,'Lookup values'!$B$32:$B$48,'Lookup values'!$C$32:$C$48)</f>
        <v>0</v>
      </c>
      <c r="E799" s="31">
        <f t="shared" si="12"/>
        <v>0</v>
      </c>
    </row>
    <row r="800" spans="4:5" x14ac:dyDescent="0.35">
      <c r="D800" s="26">
        <f>_xlfn.XLOOKUP(C800,'Lookup values'!$B$32:$B$48,'Lookup values'!$C$32:$C$48)</f>
        <v>0</v>
      </c>
      <c r="E800" s="31">
        <f t="shared" si="12"/>
        <v>0</v>
      </c>
    </row>
    <row r="801" spans="4:5" x14ac:dyDescent="0.35">
      <c r="D801" s="26">
        <f>_xlfn.XLOOKUP(C801,'Lookup values'!$B$32:$B$48,'Lookup values'!$C$32:$C$48)</f>
        <v>0</v>
      </c>
      <c r="E801" s="31">
        <f t="shared" si="12"/>
        <v>0</v>
      </c>
    </row>
    <row r="802" spans="4:5" x14ac:dyDescent="0.35">
      <c r="D802" s="26">
        <f>_xlfn.XLOOKUP(C802,'Lookup values'!$B$32:$B$48,'Lookup values'!$C$32:$C$48)</f>
        <v>0</v>
      </c>
      <c r="E802" s="31">
        <f t="shared" si="12"/>
        <v>0</v>
      </c>
    </row>
    <row r="803" spans="4:5" x14ac:dyDescent="0.35">
      <c r="D803" s="26">
        <f>_xlfn.XLOOKUP(C803,'Lookup values'!$B$32:$B$48,'Lookup values'!$C$32:$C$48)</f>
        <v>0</v>
      </c>
      <c r="E803" s="31">
        <f t="shared" si="12"/>
        <v>0</v>
      </c>
    </row>
    <row r="804" spans="4:5" x14ac:dyDescent="0.35">
      <c r="D804" s="26">
        <f>_xlfn.XLOOKUP(C804,'Lookup values'!$B$32:$B$48,'Lookup values'!$C$32:$C$48)</f>
        <v>0</v>
      </c>
      <c r="E804" s="31">
        <f t="shared" si="12"/>
        <v>0</v>
      </c>
    </row>
    <row r="805" spans="4:5" x14ac:dyDescent="0.35">
      <c r="D805" s="26">
        <f>_xlfn.XLOOKUP(C805,'Lookup values'!$B$32:$B$48,'Lookup values'!$C$32:$C$48)</f>
        <v>0</v>
      </c>
      <c r="E805" s="31">
        <f t="shared" si="12"/>
        <v>0</v>
      </c>
    </row>
    <row r="806" spans="4:5" x14ac:dyDescent="0.35">
      <c r="D806" s="26">
        <f>_xlfn.XLOOKUP(C806,'Lookup values'!$B$32:$B$48,'Lookup values'!$C$32:$C$48)</f>
        <v>0</v>
      </c>
      <c r="E806" s="31">
        <f t="shared" si="12"/>
        <v>0</v>
      </c>
    </row>
    <row r="807" spans="4:5" x14ac:dyDescent="0.35">
      <c r="D807" s="26">
        <f>_xlfn.XLOOKUP(C807,'Lookup values'!$B$32:$B$48,'Lookup values'!$C$32:$C$48)</f>
        <v>0</v>
      </c>
      <c r="E807" s="31">
        <f t="shared" si="12"/>
        <v>0</v>
      </c>
    </row>
    <row r="808" spans="4:5" x14ac:dyDescent="0.35">
      <c r="D808" s="26">
        <f>_xlfn.XLOOKUP(C808,'Lookup values'!$B$32:$B$48,'Lookup values'!$C$32:$C$48)</f>
        <v>0</v>
      </c>
      <c r="E808" s="31">
        <f t="shared" si="12"/>
        <v>0</v>
      </c>
    </row>
    <row r="809" spans="4:5" x14ac:dyDescent="0.35">
      <c r="D809" s="26">
        <f>_xlfn.XLOOKUP(C809,'Lookup values'!$B$32:$B$48,'Lookup values'!$C$32:$C$48)</f>
        <v>0</v>
      </c>
      <c r="E809" s="31">
        <f t="shared" si="12"/>
        <v>0</v>
      </c>
    </row>
    <row r="810" spans="4:5" x14ac:dyDescent="0.35">
      <c r="D810" s="26">
        <f>_xlfn.XLOOKUP(C810,'Lookup values'!$B$32:$B$48,'Lookup values'!$C$32:$C$48)</f>
        <v>0</v>
      </c>
      <c r="E810" s="31">
        <f t="shared" si="12"/>
        <v>0</v>
      </c>
    </row>
    <row r="811" spans="4:5" x14ac:dyDescent="0.35">
      <c r="D811" s="26">
        <f>_xlfn.XLOOKUP(C811,'Lookup values'!$B$32:$B$48,'Lookup values'!$C$32:$C$48)</f>
        <v>0</v>
      </c>
      <c r="E811" s="31">
        <f t="shared" si="12"/>
        <v>0</v>
      </c>
    </row>
    <row r="812" spans="4:5" x14ac:dyDescent="0.35">
      <c r="D812" s="26">
        <f>_xlfn.XLOOKUP(C812,'Lookup values'!$B$32:$B$48,'Lookup values'!$C$32:$C$48)</f>
        <v>0</v>
      </c>
      <c r="E812" s="31">
        <f t="shared" si="12"/>
        <v>0</v>
      </c>
    </row>
    <row r="813" spans="4:5" x14ac:dyDescent="0.35">
      <c r="D813" s="26">
        <f>_xlfn.XLOOKUP(C813,'Lookup values'!$B$32:$B$48,'Lookup values'!$C$32:$C$48)</f>
        <v>0</v>
      </c>
      <c r="E813" s="31">
        <f t="shared" si="12"/>
        <v>0</v>
      </c>
    </row>
    <row r="814" spans="4:5" x14ac:dyDescent="0.35">
      <c r="D814" s="26">
        <f>_xlfn.XLOOKUP(C814,'Lookup values'!$B$32:$B$48,'Lookup values'!$C$32:$C$48)</f>
        <v>0</v>
      </c>
      <c r="E814" s="31">
        <f t="shared" si="12"/>
        <v>0</v>
      </c>
    </row>
    <row r="815" spans="4:5" x14ac:dyDescent="0.35">
      <c r="D815" s="26">
        <f>_xlfn.XLOOKUP(C815,'Lookup values'!$B$32:$B$48,'Lookup values'!$C$32:$C$48)</f>
        <v>0</v>
      </c>
      <c r="E815" s="31">
        <f t="shared" si="12"/>
        <v>0</v>
      </c>
    </row>
    <row r="816" spans="4:5" x14ac:dyDescent="0.35">
      <c r="D816" s="26">
        <f>_xlfn.XLOOKUP(C816,'Lookup values'!$B$32:$B$48,'Lookup values'!$C$32:$C$48)</f>
        <v>0</v>
      </c>
      <c r="E816" s="31">
        <f t="shared" si="12"/>
        <v>0</v>
      </c>
    </row>
    <row r="817" spans="4:5" x14ac:dyDescent="0.35">
      <c r="D817" s="26">
        <f>_xlfn.XLOOKUP(C817,'Lookup values'!$B$32:$B$48,'Lookup values'!$C$32:$C$48)</f>
        <v>0</v>
      </c>
      <c r="E817" s="31">
        <f t="shared" si="12"/>
        <v>0</v>
      </c>
    </row>
    <row r="818" spans="4:5" x14ac:dyDescent="0.35">
      <c r="D818" s="26">
        <f>_xlfn.XLOOKUP(C818,'Lookup values'!$B$32:$B$48,'Lookup values'!$C$32:$C$48)</f>
        <v>0</v>
      </c>
      <c r="E818" s="31">
        <f t="shared" si="12"/>
        <v>0</v>
      </c>
    </row>
    <row r="819" spans="4:5" x14ac:dyDescent="0.35">
      <c r="D819" s="26">
        <f>_xlfn.XLOOKUP(C819,'Lookup values'!$B$32:$B$48,'Lookup values'!$C$32:$C$48)</f>
        <v>0</v>
      </c>
      <c r="E819" s="31">
        <f t="shared" si="12"/>
        <v>0</v>
      </c>
    </row>
    <row r="820" spans="4:5" x14ac:dyDescent="0.35">
      <c r="D820" s="26">
        <f>_xlfn.XLOOKUP(C820,'Lookup values'!$B$32:$B$48,'Lookup values'!$C$32:$C$48)</f>
        <v>0</v>
      </c>
      <c r="E820" s="31">
        <f t="shared" si="12"/>
        <v>0</v>
      </c>
    </row>
    <row r="821" spans="4:5" x14ac:dyDescent="0.35">
      <c r="D821" s="26">
        <f>_xlfn.XLOOKUP(C821,'Lookup values'!$B$32:$B$48,'Lookup values'!$C$32:$C$48)</f>
        <v>0</v>
      </c>
      <c r="E821" s="31">
        <f t="shared" si="12"/>
        <v>0</v>
      </c>
    </row>
    <row r="822" spans="4:5" x14ac:dyDescent="0.35">
      <c r="D822" s="26">
        <f>_xlfn.XLOOKUP(C822,'Lookup values'!$B$32:$B$48,'Lookup values'!$C$32:$C$48)</f>
        <v>0</v>
      </c>
      <c r="E822" s="31">
        <f t="shared" si="12"/>
        <v>0</v>
      </c>
    </row>
    <row r="823" spans="4:5" x14ac:dyDescent="0.35">
      <c r="D823" s="26">
        <f>_xlfn.XLOOKUP(C823,'Lookup values'!$B$32:$B$48,'Lookup values'!$C$32:$C$48)</f>
        <v>0</v>
      </c>
      <c r="E823" s="31">
        <f t="shared" si="12"/>
        <v>0</v>
      </c>
    </row>
    <row r="824" spans="4:5" x14ac:dyDescent="0.35">
      <c r="D824" s="26">
        <f>_xlfn.XLOOKUP(C824,'Lookup values'!$B$32:$B$48,'Lookup values'!$C$32:$C$48)</f>
        <v>0</v>
      </c>
      <c r="E824" s="31">
        <f t="shared" si="12"/>
        <v>0</v>
      </c>
    </row>
    <row r="825" spans="4:5" x14ac:dyDescent="0.35">
      <c r="D825" s="26">
        <f>_xlfn.XLOOKUP(C825,'Lookup values'!$B$32:$B$48,'Lookup values'!$C$32:$C$48)</f>
        <v>0</v>
      </c>
      <c r="E825" s="31">
        <f t="shared" si="12"/>
        <v>0</v>
      </c>
    </row>
    <row r="826" spans="4:5" x14ac:dyDescent="0.35">
      <c r="D826" s="26">
        <f>_xlfn.XLOOKUP(C826,'Lookup values'!$B$32:$B$48,'Lookup values'!$C$32:$C$48)</f>
        <v>0</v>
      </c>
      <c r="E826" s="31">
        <f t="shared" si="12"/>
        <v>0</v>
      </c>
    </row>
    <row r="827" spans="4:5" x14ac:dyDescent="0.35">
      <c r="D827" s="26">
        <f>_xlfn.XLOOKUP(C827,'Lookup values'!$B$32:$B$48,'Lookup values'!$C$32:$C$48)</f>
        <v>0</v>
      </c>
      <c r="E827" s="31">
        <f t="shared" si="12"/>
        <v>0</v>
      </c>
    </row>
    <row r="828" spans="4:5" x14ac:dyDescent="0.35">
      <c r="D828" s="26">
        <f>_xlfn.XLOOKUP(C828,'Lookup values'!$B$32:$B$48,'Lookup values'!$C$32:$C$48)</f>
        <v>0</v>
      </c>
      <c r="E828" s="31">
        <f t="shared" si="12"/>
        <v>0</v>
      </c>
    </row>
    <row r="829" spans="4:5" x14ac:dyDescent="0.35">
      <c r="D829" s="26">
        <f>_xlfn.XLOOKUP(C829,'Lookup values'!$B$32:$B$48,'Lookup values'!$C$32:$C$48)</f>
        <v>0</v>
      </c>
      <c r="E829" s="31">
        <f t="shared" si="12"/>
        <v>0</v>
      </c>
    </row>
    <row r="830" spans="4:5" x14ac:dyDescent="0.35">
      <c r="D830" s="26">
        <f>_xlfn.XLOOKUP(C830,'Lookup values'!$B$32:$B$48,'Lookup values'!$C$32:$C$48)</f>
        <v>0</v>
      </c>
      <c r="E830" s="31">
        <f t="shared" si="12"/>
        <v>0</v>
      </c>
    </row>
    <row r="831" spans="4:5" x14ac:dyDescent="0.35">
      <c r="D831" s="26">
        <f>_xlfn.XLOOKUP(C831,'Lookup values'!$B$32:$B$48,'Lookup values'!$C$32:$C$48)</f>
        <v>0</v>
      </c>
      <c r="E831" s="31">
        <f t="shared" si="12"/>
        <v>0</v>
      </c>
    </row>
    <row r="832" spans="4:5" x14ac:dyDescent="0.35">
      <c r="D832" s="26">
        <f>_xlfn.XLOOKUP(C832,'Lookup values'!$B$32:$B$48,'Lookup values'!$C$32:$C$48)</f>
        <v>0</v>
      </c>
      <c r="E832" s="31">
        <f t="shared" si="12"/>
        <v>0</v>
      </c>
    </row>
    <row r="833" spans="4:5" x14ac:dyDescent="0.35">
      <c r="D833" s="26">
        <f>_xlfn.XLOOKUP(C833,'Lookup values'!$B$32:$B$48,'Lookup values'!$C$32:$C$48)</f>
        <v>0</v>
      </c>
      <c r="E833" s="31">
        <f t="shared" si="12"/>
        <v>0</v>
      </c>
    </row>
    <row r="834" spans="4:5" x14ac:dyDescent="0.35">
      <c r="D834" s="26">
        <f>_xlfn.XLOOKUP(C834,'Lookup values'!$B$32:$B$48,'Lookup values'!$C$32:$C$48)</f>
        <v>0</v>
      </c>
      <c r="E834" s="31">
        <f t="shared" si="12"/>
        <v>0</v>
      </c>
    </row>
    <row r="835" spans="4:5" x14ac:dyDescent="0.35">
      <c r="D835" s="26">
        <f>_xlfn.XLOOKUP(C835,'Lookup values'!$B$32:$B$48,'Lookup values'!$C$32:$C$48)</f>
        <v>0</v>
      </c>
      <c r="E835" s="31">
        <f t="shared" ref="E835:E898" si="13">(D835/1000)*B835</f>
        <v>0</v>
      </c>
    </row>
    <row r="836" spans="4:5" x14ac:dyDescent="0.35">
      <c r="D836" s="26">
        <f>_xlfn.XLOOKUP(C836,'Lookup values'!$B$32:$B$48,'Lookup values'!$C$32:$C$48)</f>
        <v>0</v>
      </c>
      <c r="E836" s="31">
        <f t="shared" si="13"/>
        <v>0</v>
      </c>
    </row>
    <row r="837" spans="4:5" x14ac:dyDescent="0.35">
      <c r="D837" s="26">
        <f>_xlfn.XLOOKUP(C837,'Lookup values'!$B$32:$B$48,'Lookup values'!$C$32:$C$48)</f>
        <v>0</v>
      </c>
      <c r="E837" s="31">
        <f t="shared" si="13"/>
        <v>0</v>
      </c>
    </row>
    <row r="838" spans="4:5" x14ac:dyDescent="0.35">
      <c r="D838" s="26">
        <f>_xlfn.XLOOKUP(C838,'Lookup values'!$B$32:$B$48,'Lookup values'!$C$32:$C$48)</f>
        <v>0</v>
      </c>
      <c r="E838" s="31">
        <f t="shared" si="13"/>
        <v>0</v>
      </c>
    </row>
    <row r="839" spans="4:5" x14ac:dyDescent="0.35">
      <c r="D839" s="26">
        <f>_xlfn.XLOOKUP(C839,'Lookup values'!$B$32:$B$48,'Lookup values'!$C$32:$C$48)</f>
        <v>0</v>
      </c>
      <c r="E839" s="31">
        <f t="shared" si="13"/>
        <v>0</v>
      </c>
    </row>
    <row r="840" spans="4:5" x14ac:dyDescent="0.35">
      <c r="D840" s="26">
        <f>_xlfn.XLOOKUP(C840,'Lookup values'!$B$32:$B$48,'Lookup values'!$C$32:$C$48)</f>
        <v>0</v>
      </c>
      <c r="E840" s="31">
        <f t="shared" si="13"/>
        <v>0</v>
      </c>
    </row>
    <row r="841" spans="4:5" x14ac:dyDescent="0.35">
      <c r="D841" s="26">
        <f>_xlfn.XLOOKUP(C841,'Lookup values'!$B$32:$B$48,'Lookup values'!$C$32:$C$48)</f>
        <v>0</v>
      </c>
      <c r="E841" s="31">
        <f t="shared" si="13"/>
        <v>0</v>
      </c>
    </row>
    <row r="842" spans="4:5" x14ac:dyDescent="0.35">
      <c r="D842" s="26">
        <f>_xlfn.XLOOKUP(C842,'Lookup values'!$B$32:$B$48,'Lookup values'!$C$32:$C$48)</f>
        <v>0</v>
      </c>
      <c r="E842" s="31">
        <f t="shared" si="13"/>
        <v>0</v>
      </c>
    </row>
    <row r="843" spans="4:5" x14ac:dyDescent="0.35">
      <c r="D843" s="26">
        <f>_xlfn.XLOOKUP(C843,'Lookup values'!$B$32:$B$48,'Lookup values'!$C$32:$C$48)</f>
        <v>0</v>
      </c>
      <c r="E843" s="31">
        <f t="shared" si="13"/>
        <v>0</v>
      </c>
    </row>
    <row r="844" spans="4:5" x14ac:dyDescent="0.35">
      <c r="D844" s="26">
        <f>_xlfn.XLOOKUP(C844,'Lookup values'!$B$32:$B$48,'Lookup values'!$C$32:$C$48)</f>
        <v>0</v>
      </c>
      <c r="E844" s="31">
        <f t="shared" si="13"/>
        <v>0</v>
      </c>
    </row>
    <row r="845" spans="4:5" x14ac:dyDescent="0.35">
      <c r="D845" s="26">
        <f>_xlfn.XLOOKUP(C845,'Lookup values'!$B$32:$B$48,'Lookup values'!$C$32:$C$48)</f>
        <v>0</v>
      </c>
      <c r="E845" s="31">
        <f t="shared" si="13"/>
        <v>0</v>
      </c>
    </row>
    <row r="846" spans="4:5" x14ac:dyDescent="0.35">
      <c r="D846" s="26">
        <f>_xlfn.XLOOKUP(C846,'Lookup values'!$B$32:$B$48,'Lookup values'!$C$32:$C$48)</f>
        <v>0</v>
      </c>
      <c r="E846" s="31">
        <f t="shared" si="13"/>
        <v>0</v>
      </c>
    </row>
    <row r="847" spans="4:5" x14ac:dyDescent="0.35">
      <c r="D847" s="26">
        <f>_xlfn.XLOOKUP(C847,'Lookup values'!$B$32:$B$48,'Lookup values'!$C$32:$C$48)</f>
        <v>0</v>
      </c>
      <c r="E847" s="31">
        <f t="shared" si="13"/>
        <v>0</v>
      </c>
    </row>
    <row r="848" spans="4:5" x14ac:dyDescent="0.35">
      <c r="D848" s="26">
        <f>_xlfn.XLOOKUP(C848,'Lookup values'!$B$32:$B$48,'Lookup values'!$C$32:$C$48)</f>
        <v>0</v>
      </c>
      <c r="E848" s="31">
        <f t="shared" si="13"/>
        <v>0</v>
      </c>
    </row>
    <row r="849" spans="4:5" x14ac:dyDescent="0.35">
      <c r="D849" s="26">
        <f>_xlfn.XLOOKUP(C849,'Lookup values'!$B$32:$B$48,'Lookup values'!$C$32:$C$48)</f>
        <v>0</v>
      </c>
      <c r="E849" s="31">
        <f t="shared" si="13"/>
        <v>0</v>
      </c>
    </row>
    <row r="850" spans="4:5" x14ac:dyDescent="0.35">
      <c r="D850" s="26">
        <f>_xlfn.XLOOKUP(C850,'Lookup values'!$B$32:$B$48,'Lookup values'!$C$32:$C$48)</f>
        <v>0</v>
      </c>
      <c r="E850" s="31">
        <f t="shared" si="13"/>
        <v>0</v>
      </c>
    </row>
    <row r="851" spans="4:5" x14ac:dyDescent="0.35">
      <c r="D851" s="26">
        <f>_xlfn.XLOOKUP(C851,'Lookup values'!$B$32:$B$48,'Lookup values'!$C$32:$C$48)</f>
        <v>0</v>
      </c>
      <c r="E851" s="31">
        <f t="shared" si="13"/>
        <v>0</v>
      </c>
    </row>
    <row r="852" spans="4:5" x14ac:dyDescent="0.35">
      <c r="D852" s="26">
        <f>_xlfn.XLOOKUP(C852,'Lookup values'!$B$32:$B$48,'Lookup values'!$C$32:$C$48)</f>
        <v>0</v>
      </c>
      <c r="E852" s="31">
        <f t="shared" si="13"/>
        <v>0</v>
      </c>
    </row>
    <row r="853" spans="4:5" x14ac:dyDescent="0.35">
      <c r="D853" s="26">
        <f>_xlfn.XLOOKUP(C853,'Lookup values'!$B$32:$B$48,'Lookup values'!$C$32:$C$48)</f>
        <v>0</v>
      </c>
      <c r="E853" s="31">
        <f t="shared" si="13"/>
        <v>0</v>
      </c>
    </row>
    <row r="854" spans="4:5" x14ac:dyDescent="0.35">
      <c r="D854" s="26">
        <f>_xlfn.XLOOKUP(C854,'Lookup values'!$B$32:$B$48,'Lookup values'!$C$32:$C$48)</f>
        <v>0</v>
      </c>
      <c r="E854" s="31">
        <f t="shared" si="13"/>
        <v>0</v>
      </c>
    </row>
    <row r="855" spans="4:5" x14ac:dyDescent="0.35">
      <c r="D855" s="26">
        <f>_xlfn.XLOOKUP(C855,'Lookup values'!$B$32:$B$48,'Lookup values'!$C$32:$C$48)</f>
        <v>0</v>
      </c>
      <c r="E855" s="31">
        <f t="shared" si="13"/>
        <v>0</v>
      </c>
    </row>
    <row r="856" spans="4:5" x14ac:dyDescent="0.35">
      <c r="D856" s="26">
        <f>_xlfn.XLOOKUP(C856,'Lookup values'!$B$32:$B$48,'Lookup values'!$C$32:$C$48)</f>
        <v>0</v>
      </c>
      <c r="E856" s="31">
        <f t="shared" si="13"/>
        <v>0</v>
      </c>
    </row>
    <row r="857" spans="4:5" x14ac:dyDescent="0.35">
      <c r="D857" s="26">
        <f>_xlfn.XLOOKUP(C857,'Lookup values'!$B$32:$B$48,'Lookup values'!$C$32:$C$48)</f>
        <v>0</v>
      </c>
      <c r="E857" s="31">
        <f t="shared" si="13"/>
        <v>0</v>
      </c>
    </row>
    <row r="858" spans="4:5" x14ac:dyDescent="0.35">
      <c r="D858" s="26">
        <f>_xlfn.XLOOKUP(C858,'Lookup values'!$B$32:$B$48,'Lookup values'!$C$32:$C$48)</f>
        <v>0</v>
      </c>
      <c r="E858" s="31">
        <f t="shared" si="13"/>
        <v>0</v>
      </c>
    </row>
    <row r="859" spans="4:5" x14ac:dyDescent="0.35">
      <c r="D859" s="26">
        <f>_xlfn.XLOOKUP(C859,'Lookup values'!$B$32:$B$48,'Lookup values'!$C$32:$C$48)</f>
        <v>0</v>
      </c>
      <c r="E859" s="31">
        <f t="shared" si="13"/>
        <v>0</v>
      </c>
    </row>
    <row r="860" spans="4:5" x14ac:dyDescent="0.35">
      <c r="D860" s="26">
        <f>_xlfn.XLOOKUP(C860,'Lookup values'!$B$32:$B$48,'Lookup values'!$C$32:$C$48)</f>
        <v>0</v>
      </c>
      <c r="E860" s="31">
        <f t="shared" si="13"/>
        <v>0</v>
      </c>
    </row>
    <row r="861" spans="4:5" x14ac:dyDescent="0.35">
      <c r="D861" s="26">
        <f>_xlfn.XLOOKUP(C861,'Lookup values'!$B$32:$B$48,'Lookup values'!$C$32:$C$48)</f>
        <v>0</v>
      </c>
      <c r="E861" s="31">
        <f t="shared" si="13"/>
        <v>0</v>
      </c>
    </row>
    <row r="862" spans="4:5" x14ac:dyDescent="0.35">
      <c r="D862" s="26">
        <f>_xlfn.XLOOKUP(C862,'Lookup values'!$B$32:$B$48,'Lookup values'!$C$32:$C$48)</f>
        <v>0</v>
      </c>
      <c r="E862" s="31">
        <f t="shared" si="13"/>
        <v>0</v>
      </c>
    </row>
    <row r="863" spans="4:5" x14ac:dyDescent="0.35">
      <c r="D863" s="26">
        <f>_xlfn.XLOOKUP(C863,'Lookup values'!$B$32:$B$48,'Lookup values'!$C$32:$C$48)</f>
        <v>0</v>
      </c>
      <c r="E863" s="31">
        <f t="shared" si="13"/>
        <v>0</v>
      </c>
    </row>
    <row r="864" spans="4:5" x14ac:dyDescent="0.35">
      <c r="D864" s="26">
        <f>_xlfn.XLOOKUP(C864,'Lookup values'!$B$32:$B$48,'Lookup values'!$C$32:$C$48)</f>
        <v>0</v>
      </c>
      <c r="E864" s="31">
        <f t="shared" si="13"/>
        <v>0</v>
      </c>
    </row>
    <row r="865" spans="4:5" x14ac:dyDescent="0.35">
      <c r="D865" s="26">
        <f>_xlfn.XLOOKUP(C865,'Lookup values'!$B$32:$B$48,'Lookup values'!$C$32:$C$48)</f>
        <v>0</v>
      </c>
      <c r="E865" s="31">
        <f t="shared" si="13"/>
        <v>0</v>
      </c>
    </row>
    <row r="866" spans="4:5" x14ac:dyDescent="0.35">
      <c r="D866" s="26">
        <f>_xlfn.XLOOKUP(C866,'Lookup values'!$B$32:$B$48,'Lookup values'!$C$32:$C$48)</f>
        <v>0</v>
      </c>
      <c r="E866" s="31">
        <f t="shared" si="13"/>
        <v>0</v>
      </c>
    </row>
    <row r="867" spans="4:5" x14ac:dyDescent="0.35">
      <c r="D867" s="26">
        <f>_xlfn.XLOOKUP(C867,'Lookup values'!$B$32:$B$48,'Lookup values'!$C$32:$C$48)</f>
        <v>0</v>
      </c>
      <c r="E867" s="31">
        <f t="shared" si="13"/>
        <v>0</v>
      </c>
    </row>
    <row r="868" spans="4:5" x14ac:dyDescent="0.35">
      <c r="D868" s="26">
        <f>_xlfn.XLOOKUP(C868,'Lookup values'!$B$32:$B$48,'Lookup values'!$C$32:$C$48)</f>
        <v>0</v>
      </c>
      <c r="E868" s="31">
        <f t="shared" si="13"/>
        <v>0</v>
      </c>
    </row>
    <row r="869" spans="4:5" x14ac:dyDescent="0.35">
      <c r="D869" s="26">
        <f>_xlfn.XLOOKUP(C869,'Lookup values'!$B$32:$B$48,'Lookup values'!$C$32:$C$48)</f>
        <v>0</v>
      </c>
      <c r="E869" s="31">
        <f t="shared" si="13"/>
        <v>0</v>
      </c>
    </row>
    <row r="870" spans="4:5" x14ac:dyDescent="0.35">
      <c r="D870" s="26">
        <f>_xlfn.XLOOKUP(C870,'Lookup values'!$B$32:$B$48,'Lookup values'!$C$32:$C$48)</f>
        <v>0</v>
      </c>
      <c r="E870" s="31">
        <f t="shared" si="13"/>
        <v>0</v>
      </c>
    </row>
    <row r="871" spans="4:5" x14ac:dyDescent="0.35">
      <c r="D871" s="26">
        <f>_xlfn.XLOOKUP(C871,'Lookup values'!$B$32:$B$48,'Lookup values'!$C$32:$C$48)</f>
        <v>0</v>
      </c>
      <c r="E871" s="31">
        <f t="shared" si="13"/>
        <v>0</v>
      </c>
    </row>
    <row r="872" spans="4:5" x14ac:dyDescent="0.35">
      <c r="D872" s="26">
        <f>_xlfn.XLOOKUP(C872,'Lookup values'!$B$32:$B$48,'Lookup values'!$C$32:$C$48)</f>
        <v>0</v>
      </c>
      <c r="E872" s="31">
        <f t="shared" si="13"/>
        <v>0</v>
      </c>
    </row>
    <row r="873" spans="4:5" x14ac:dyDescent="0.35">
      <c r="D873" s="26">
        <f>_xlfn.XLOOKUP(C873,'Lookup values'!$B$32:$B$48,'Lookup values'!$C$32:$C$48)</f>
        <v>0</v>
      </c>
      <c r="E873" s="31">
        <f t="shared" si="13"/>
        <v>0</v>
      </c>
    </row>
    <row r="874" spans="4:5" x14ac:dyDescent="0.35">
      <c r="D874" s="26">
        <f>_xlfn.XLOOKUP(C874,'Lookup values'!$B$32:$B$48,'Lookup values'!$C$32:$C$48)</f>
        <v>0</v>
      </c>
      <c r="E874" s="31">
        <f t="shared" si="13"/>
        <v>0</v>
      </c>
    </row>
    <row r="875" spans="4:5" x14ac:dyDescent="0.35">
      <c r="D875" s="26">
        <f>_xlfn.XLOOKUP(C875,'Lookup values'!$B$32:$B$48,'Lookup values'!$C$32:$C$48)</f>
        <v>0</v>
      </c>
      <c r="E875" s="31">
        <f t="shared" si="13"/>
        <v>0</v>
      </c>
    </row>
    <row r="876" spans="4:5" x14ac:dyDescent="0.35">
      <c r="D876" s="26">
        <f>_xlfn.XLOOKUP(C876,'Lookup values'!$B$32:$B$48,'Lookup values'!$C$32:$C$48)</f>
        <v>0</v>
      </c>
      <c r="E876" s="31">
        <f t="shared" si="13"/>
        <v>0</v>
      </c>
    </row>
    <row r="877" spans="4:5" x14ac:dyDescent="0.35">
      <c r="D877" s="26">
        <f>_xlfn.XLOOKUP(C877,'Lookup values'!$B$32:$B$48,'Lookup values'!$C$32:$C$48)</f>
        <v>0</v>
      </c>
      <c r="E877" s="31">
        <f t="shared" si="13"/>
        <v>0</v>
      </c>
    </row>
    <row r="878" spans="4:5" x14ac:dyDescent="0.35">
      <c r="D878" s="26">
        <f>_xlfn.XLOOKUP(C878,'Lookup values'!$B$32:$B$48,'Lookup values'!$C$32:$C$48)</f>
        <v>0</v>
      </c>
      <c r="E878" s="31">
        <f t="shared" si="13"/>
        <v>0</v>
      </c>
    </row>
    <row r="879" spans="4:5" x14ac:dyDescent="0.35">
      <c r="D879" s="26">
        <f>_xlfn.XLOOKUP(C879,'Lookup values'!$B$32:$B$48,'Lookup values'!$C$32:$C$48)</f>
        <v>0</v>
      </c>
      <c r="E879" s="31">
        <f t="shared" si="13"/>
        <v>0</v>
      </c>
    </row>
    <row r="880" spans="4:5" x14ac:dyDescent="0.35">
      <c r="D880" s="26">
        <f>_xlfn.XLOOKUP(C880,'Lookup values'!$B$32:$B$48,'Lookup values'!$C$32:$C$48)</f>
        <v>0</v>
      </c>
      <c r="E880" s="31">
        <f t="shared" si="13"/>
        <v>0</v>
      </c>
    </row>
    <row r="881" spans="4:5" x14ac:dyDescent="0.35">
      <c r="D881" s="26">
        <f>_xlfn.XLOOKUP(C881,'Lookup values'!$B$32:$B$48,'Lookup values'!$C$32:$C$48)</f>
        <v>0</v>
      </c>
      <c r="E881" s="31">
        <f t="shared" si="13"/>
        <v>0</v>
      </c>
    </row>
    <row r="882" spans="4:5" x14ac:dyDescent="0.35">
      <c r="D882" s="26">
        <f>_xlfn.XLOOKUP(C882,'Lookup values'!$B$32:$B$48,'Lookup values'!$C$32:$C$48)</f>
        <v>0</v>
      </c>
      <c r="E882" s="31">
        <f t="shared" si="13"/>
        <v>0</v>
      </c>
    </row>
    <row r="883" spans="4:5" x14ac:dyDescent="0.35">
      <c r="D883" s="26">
        <f>_xlfn.XLOOKUP(C883,'Lookup values'!$B$32:$B$48,'Lookup values'!$C$32:$C$48)</f>
        <v>0</v>
      </c>
      <c r="E883" s="31">
        <f t="shared" si="13"/>
        <v>0</v>
      </c>
    </row>
    <row r="884" spans="4:5" x14ac:dyDescent="0.35">
      <c r="D884" s="26">
        <f>_xlfn.XLOOKUP(C884,'Lookup values'!$B$32:$B$48,'Lookup values'!$C$32:$C$48)</f>
        <v>0</v>
      </c>
      <c r="E884" s="31">
        <f t="shared" si="13"/>
        <v>0</v>
      </c>
    </row>
    <row r="885" spans="4:5" x14ac:dyDescent="0.35">
      <c r="D885" s="26">
        <f>_xlfn.XLOOKUP(C885,'Lookup values'!$B$32:$B$48,'Lookup values'!$C$32:$C$48)</f>
        <v>0</v>
      </c>
      <c r="E885" s="31">
        <f t="shared" si="13"/>
        <v>0</v>
      </c>
    </row>
    <row r="886" spans="4:5" x14ac:dyDescent="0.35">
      <c r="D886" s="26">
        <f>_xlfn.XLOOKUP(C886,'Lookup values'!$B$32:$B$48,'Lookup values'!$C$32:$C$48)</f>
        <v>0</v>
      </c>
      <c r="E886" s="31">
        <f t="shared" si="13"/>
        <v>0</v>
      </c>
    </row>
    <row r="887" spans="4:5" x14ac:dyDescent="0.35">
      <c r="D887" s="26">
        <f>_xlfn.XLOOKUP(C887,'Lookup values'!$B$32:$B$48,'Lookup values'!$C$32:$C$48)</f>
        <v>0</v>
      </c>
      <c r="E887" s="31">
        <f t="shared" si="13"/>
        <v>0</v>
      </c>
    </row>
    <row r="888" spans="4:5" x14ac:dyDescent="0.35">
      <c r="D888" s="26">
        <f>_xlfn.XLOOKUP(C888,'Lookup values'!$B$32:$B$48,'Lookup values'!$C$32:$C$48)</f>
        <v>0</v>
      </c>
      <c r="E888" s="31">
        <f t="shared" si="13"/>
        <v>0</v>
      </c>
    </row>
    <row r="889" spans="4:5" x14ac:dyDescent="0.35">
      <c r="D889" s="26">
        <f>_xlfn.XLOOKUP(C889,'Lookup values'!$B$32:$B$48,'Lookup values'!$C$32:$C$48)</f>
        <v>0</v>
      </c>
      <c r="E889" s="31">
        <f t="shared" si="13"/>
        <v>0</v>
      </c>
    </row>
    <row r="890" spans="4:5" x14ac:dyDescent="0.35">
      <c r="D890" s="26">
        <f>_xlfn.XLOOKUP(C890,'Lookup values'!$B$32:$B$48,'Lookup values'!$C$32:$C$48)</f>
        <v>0</v>
      </c>
      <c r="E890" s="31">
        <f t="shared" si="13"/>
        <v>0</v>
      </c>
    </row>
    <row r="891" spans="4:5" x14ac:dyDescent="0.35">
      <c r="D891" s="26">
        <f>_xlfn.XLOOKUP(C891,'Lookup values'!$B$32:$B$48,'Lookup values'!$C$32:$C$48)</f>
        <v>0</v>
      </c>
      <c r="E891" s="31">
        <f t="shared" si="13"/>
        <v>0</v>
      </c>
    </row>
    <row r="892" spans="4:5" x14ac:dyDescent="0.35">
      <c r="D892" s="26">
        <f>_xlfn.XLOOKUP(C892,'Lookup values'!$B$32:$B$48,'Lookup values'!$C$32:$C$48)</f>
        <v>0</v>
      </c>
      <c r="E892" s="31">
        <f t="shared" si="13"/>
        <v>0</v>
      </c>
    </row>
    <row r="893" spans="4:5" x14ac:dyDescent="0.35">
      <c r="D893" s="26">
        <f>_xlfn.XLOOKUP(C893,'Lookup values'!$B$32:$B$48,'Lookup values'!$C$32:$C$48)</f>
        <v>0</v>
      </c>
      <c r="E893" s="31">
        <f t="shared" si="13"/>
        <v>0</v>
      </c>
    </row>
    <row r="894" spans="4:5" x14ac:dyDescent="0.35">
      <c r="D894" s="26">
        <f>_xlfn.XLOOKUP(C894,'Lookup values'!$B$32:$B$48,'Lookup values'!$C$32:$C$48)</f>
        <v>0</v>
      </c>
      <c r="E894" s="31">
        <f t="shared" si="13"/>
        <v>0</v>
      </c>
    </row>
    <row r="895" spans="4:5" x14ac:dyDescent="0.35">
      <c r="D895" s="26">
        <f>_xlfn.XLOOKUP(C895,'Lookup values'!$B$32:$B$48,'Lookup values'!$C$32:$C$48)</f>
        <v>0</v>
      </c>
      <c r="E895" s="31">
        <f t="shared" si="13"/>
        <v>0</v>
      </c>
    </row>
    <row r="896" spans="4:5" x14ac:dyDescent="0.35">
      <c r="D896" s="26">
        <f>_xlfn.XLOOKUP(C896,'Lookup values'!$B$32:$B$48,'Lookup values'!$C$32:$C$48)</f>
        <v>0</v>
      </c>
      <c r="E896" s="31">
        <f t="shared" si="13"/>
        <v>0</v>
      </c>
    </row>
    <row r="897" spans="4:5" x14ac:dyDescent="0.35">
      <c r="D897" s="26">
        <f>_xlfn.XLOOKUP(C897,'Lookup values'!$B$32:$B$48,'Lookup values'!$C$32:$C$48)</f>
        <v>0</v>
      </c>
      <c r="E897" s="31">
        <f t="shared" si="13"/>
        <v>0</v>
      </c>
    </row>
    <row r="898" spans="4:5" x14ac:dyDescent="0.35">
      <c r="D898" s="26">
        <f>_xlfn.XLOOKUP(C898,'Lookup values'!$B$32:$B$48,'Lookup values'!$C$32:$C$48)</f>
        <v>0</v>
      </c>
      <c r="E898" s="31">
        <f t="shared" si="13"/>
        <v>0</v>
      </c>
    </row>
    <row r="899" spans="4:5" x14ac:dyDescent="0.35">
      <c r="D899" s="26">
        <f>_xlfn.XLOOKUP(C899,'Lookup values'!$B$32:$B$48,'Lookup values'!$C$32:$C$48)</f>
        <v>0</v>
      </c>
      <c r="E899" s="31">
        <f t="shared" ref="E899:E962" si="14">(D899/1000)*B899</f>
        <v>0</v>
      </c>
    </row>
    <row r="900" spans="4:5" x14ac:dyDescent="0.35">
      <c r="D900" s="26">
        <f>_xlfn.XLOOKUP(C900,'Lookup values'!$B$32:$B$48,'Lookup values'!$C$32:$C$48)</f>
        <v>0</v>
      </c>
      <c r="E900" s="31">
        <f t="shared" si="14"/>
        <v>0</v>
      </c>
    </row>
    <row r="901" spans="4:5" x14ac:dyDescent="0.35">
      <c r="D901" s="26">
        <f>_xlfn.XLOOKUP(C901,'Lookup values'!$B$32:$B$48,'Lookup values'!$C$32:$C$48)</f>
        <v>0</v>
      </c>
      <c r="E901" s="31">
        <f t="shared" si="14"/>
        <v>0</v>
      </c>
    </row>
    <row r="902" spans="4:5" x14ac:dyDescent="0.35">
      <c r="D902" s="26">
        <f>_xlfn.XLOOKUP(C902,'Lookup values'!$B$32:$B$48,'Lookup values'!$C$32:$C$48)</f>
        <v>0</v>
      </c>
      <c r="E902" s="31">
        <f t="shared" si="14"/>
        <v>0</v>
      </c>
    </row>
    <row r="903" spans="4:5" x14ac:dyDescent="0.35">
      <c r="D903" s="26">
        <f>_xlfn.XLOOKUP(C903,'Lookup values'!$B$32:$B$48,'Lookup values'!$C$32:$C$48)</f>
        <v>0</v>
      </c>
      <c r="E903" s="31">
        <f t="shared" si="14"/>
        <v>0</v>
      </c>
    </row>
    <row r="904" spans="4:5" x14ac:dyDescent="0.35">
      <c r="D904" s="26">
        <f>_xlfn.XLOOKUP(C904,'Lookup values'!$B$32:$B$48,'Lookup values'!$C$32:$C$48)</f>
        <v>0</v>
      </c>
      <c r="E904" s="31">
        <f t="shared" si="14"/>
        <v>0</v>
      </c>
    </row>
    <row r="905" spans="4:5" x14ac:dyDescent="0.35">
      <c r="D905" s="26">
        <f>_xlfn.XLOOKUP(C905,'Lookup values'!$B$32:$B$48,'Lookup values'!$C$32:$C$48)</f>
        <v>0</v>
      </c>
      <c r="E905" s="31">
        <f t="shared" si="14"/>
        <v>0</v>
      </c>
    </row>
    <row r="906" spans="4:5" x14ac:dyDescent="0.35">
      <c r="D906" s="26">
        <f>_xlfn.XLOOKUP(C906,'Lookup values'!$B$32:$B$48,'Lookup values'!$C$32:$C$48)</f>
        <v>0</v>
      </c>
      <c r="E906" s="31">
        <f t="shared" si="14"/>
        <v>0</v>
      </c>
    </row>
    <row r="907" spans="4:5" x14ac:dyDescent="0.35">
      <c r="D907" s="26">
        <f>_xlfn.XLOOKUP(C907,'Lookup values'!$B$32:$B$48,'Lookup values'!$C$32:$C$48)</f>
        <v>0</v>
      </c>
      <c r="E907" s="31">
        <f t="shared" si="14"/>
        <v>0</v>
      </c>
    </row>
    <row r="908" spans="4:5" x14ac:dyDescent="0.35">
      <c r="D908" s="26">
        <f>_xlfn.XLOOKUP(C908,'Lookup values'!$B$32:$B$48,'Lookup values'!$C$32:$C$48)</f>
        <v>0</v>
      </c>
      <c r="E908" s="31">
        <f t="shared" si="14"/>
        <v>0</v>
      </c>
    </row>
    <row r="909" spans="4:5" x14ac:dyDescent="0.35">
      <c r="D909" s="26">
        <f>_xlfn.XLOOKUP(C909,'Lookup values'!$B$32:$B$48,'Lookup values'!$C$32:$C$48)</f>
        <v>0</v>
      </c>
      <c r="E909" s="31">
        <f t="shared" si="14"/>
        <v>0</v>
      </c>
    </row>
    <row r="910" spans="4:5" x14ac:dyDescent="0.35">
      <c r="D910" s="26">
        <f>_xlfn.XLOOKUP(C910,'Lookup values'!$B$32:$B$48,'Lookup values'!$C$32:$C$48)</f>
        <v>0</v>
      </c>
      <c r="E910" s="31">
        <f t="shared" si="14"/>
        <v>0</v>
      </c>
    </row>
    <row r="911" spans="4:5" x14ac:dyDescent="0.35">
      <c r="D911" s="26">
        <f>_xlfn.XLOOKUP(C911,'Lookup values'!$B$32:$B$48,'Lookup values'!$C$32:$C$48)</f>
        <v>0</v>
      </c>
      <c r="E911" s="31">
        <f t="shared" si="14"/>
        <v>0</v>
      </c>
    </row>
    <row r="912" spans="4:5" x14ac:dyDescent="0.35">
      <c r="D912" s="26">
        <f>_xlfn.XLOOKUP(C912,'Lookup values'!$B$32:$B$48,'Lookup values'!$C$32:$C$48)</f>
        <v>0</v>
      </c>
      <c r="E912" s="31">
        <f t="shared" si="14"/>
        <v>0</v>
      </c>
    </row>
    <row r="913" spans="4:5" x14ac:dyDescent="0.35">
      <c r="D913" s="26">
        <f>_xlfn.XLOOKUP(C913,'Lookup values'!$B$32:$B$48,'Lookup values'!$C$32:$C$48)</f>
        <v>0</v>
      </c>
      <c r="E913" s="31">
        <f t="shared" si="14"/>
        <v>0</v>
      </c>
    </row>
    <row r="914" spans="4:5" x14ac:dyDescent="0.35">
      <c r="D914" s="26">
        <f>_xlfn.XLOOKUP(C914,'Lookup values'!$B$32:$B$48,'Lookup values'!$C$32:$C$48)</f>
        <v>0</v>
      </c>
      <c r="E914" s="31">
        <f t="shared" si="14"/>
        <v>0</v>
      </c>
    </row>
    <row r="915" spans="4:5" x14ac:dyDescent="0.35">
      <c r="D915" s="26">
        <f>_xlfn.XLOOKUP(C915,'Lookup values'!$B$32:$B$48,'Lookup values'!$C$32:$C$48)</f>
        <v>0</v>
      </c>
      <c r="E915" s="31">
        <f t="shared" si="14"/>
        <v>0</v>
      </c>
    </row>
    <row r="916" spans="4:5" x14ac:dyDescent="0.35">
      <c r="D916" s="26">
        <f>_xlfn.XLOOKUP(C916,'Lookup values'!$B$32:$B$48,'Lookup values'!$C$32:$C$48)</f>
        <v>0</v>
      </c>
      <c r="E916" s="31">
        <f t="shared" si="14"/>
        <v>0</v>
      </c>
    </row>
    <row r="917" spans="4:5" x14ac:dyDescent="0.35">
      <c r="D917" s="26">
        <f>_xlfn.XLOOKUP(C917,'Lookup values'!$B$32:$B$48,'Lookup values'!$C$32:$C$48)</f>
        <v>0</v>
      </c>
      <c r="E917" s="31">
        <f t="shared" si="14"/>
        <v>0</v>
      </c>
    </row>
    <row r="918" spans="4:5" x14ac:dyDescent="0.35">
      <c r="D918" s="26">
        <f>_xlfn.XLOOKUP(C918,'Lookup values'!$B$32:$B$48,'Lookup values'!$C$32:$C$48)</f>
        <v>0</v>
      </c>
      <c r="E918" s="31">
        <f t="shared" si="14"/>
        <v>0</v>
      </c>
    </row>
    <row r="919" spans="4:5" x14ac:dyDescent="0.35">
      <c r="D919" s="26">
        <f>_xlfn.XLOOKUP(C919,'Lookup values'!$B$32:$B$48,'Lookup values'!$C$32:$C$48)</f>
        <v>0</v>
      </c>
      <c r="E919" s="31">
        <f t="shared" si="14"/>
        <v>0</v>
      </c>
    </row>
    <row r="920" spans="4:5" x14ac:dyDescent="0.35">
      <c r="D920" s="26">
        <f>_xlfn.XLOOKUP(C920,'Lookup values'!$B$32:$B$48,'Lookup values'!$C$32:$C$48)</f>
        <v>0</v>
      </c>
      <c r="E920" s="31">
        <f t="shared" si="14"/>
        <v>0</v>
      </c>
    </row>
    <row r="921" spans="4:5" x14ac:dyDescent="0.35">
      <c r="D921" s="26">
        <f>_xlfn.XLOOKUP(C921,'Lookup values'!$B$32:$B$48,'Lookup values'!$C$32:$C$48)</f>
        <v>0</v>
      </c>
      <c r="E921" s="31">
        <f t="shared" si="14"/>
        <v>0</v>
      </c>
    </row>
    <row r="922" spans="4:5" x14ac:dyDescent="0.35">
      <c r="D922" s="26">
        <f>_xlfn.XLOOKUP(C922,'Lookup values'!$B$32:$B$48,'Lookup values'!$C$32:$C$48)</f>
        <v>0</v>
      </c>
      <c r="E922" s="31">
        <f t="shared" si="14"/>
        <v>0</v>
      </c>
    </row>
    <row r="923" spans="4:5" x14ac:dyDescent="0.35">
      <c r="D923" s="26">
        <f>_xlfn.XLOOKUP(C923,'Lookup values'!$B$32:$B$48,'Lookup values'!$C$32:$C$48)</f>
        <v>0</v>
      </c>
      <c r="E923" s="31">
        <f t="shared" si="14"/>
        <v>0</v>
      </c>
    </row>
    <row r="924" spans="4:5" x14ac:dyDescent="0.35">
      <c r="D924" s="26">
        <f>_xlfn.XLOOKUP(C924,'Lookup values'!$B$32:$B$48,'Lookup values'!$C$32:$C$48)</f>
        <v>0</v>
      </c>
      <c r="E924" s="31">
        <f t="shared" si="14"/>
        <v>0</v>
      </c>
    </row>
    <row r="925" spans="4:5" x14ac:dyDescent="0.35">
      <c r="D925" s="26">
        <f>_xlfn.XLOOKUP(C925,'Lookup values'!$B$32:$B$48,'Lookup values'!$C$32:$C$48)</f>
        <v>0</v>
      </c>
      <c r="E925" s="31">
        <f t="shared" si="14"/>
        <v>0</v>
      </c>
    </row>
    <row r="926" spans="4:5" x14ac:dyDescent="0.35">
      <c r="D926" s="26">
        <f>_xlfn.XLOOKUP(C926,'Lookup values'!$B$32:$B$48,'Lookup values'!$C$32:$C$48)</f>
        <v>0</v>
      </c>
      <c r="E926" s="31">
        <f t="shared" si="14"/>
        <v>0</v>
      </c>
    </row>
    <row r="927" spans="4:5" x14ac:dyDescent="0.35">
      <c r="D927" s="26">
        <f>_xlfn.XLOOKUP(C927,'Lookup values'!$B$32:$B$48,'Lookup values'!$C$32:$C$48)</f>
        <v>0</v>
      </c>
      <c r="E927" s="31">
        <f t="shared" si="14"/>
        <v>0</v>
      </c>
    </row>
    <row r="928" spans="4:5" x14ac:dyDescent="0.35">
      <c r="D928" s="26">
        <f>_xlfn.XLOOKUP(C928,'Lookup values'!$B$32:$B$48,'Lookup values'!$C$32:$C$48)</f>
        <v>0</v>
      </c>
      <c r="E928" s="31">
        <f t="shared" si="14"/>
        <v>0</v>
      </c>
    </row>
    <row r="929" spans="4:5" x14ac:dyDescent="0.35">
      <c r="D929" s="26">
        <f>_xlfn.XLOOKUP(C929,'Lookup values'!$B$32:$B$48,'Lookup values'!$C$32:$C$48)</f>
        <v>0</v>
      </c>
      <c r="E929" s="31">
        <f t="shared" si="14"/>
        <v>0</v>
      </c>
    </row>
    <row r="930" spans="4:5" x14ac:dyDescent="0.35">
      <c r="D930" s="26">
        <f>_xlfn.XLOOKUP(C930,'Lookup values'!$B$32:$B$48,'Lookup values'!$C$32:$C$48)</f>
        <v>0</v>
      </c>
      <c r="E930" s="31">
        <f t="shared" si="14"/>
        <v>0</v>
      </c>
    </row>
    <row r="931" spans="4:5" x14ac:dyDescent="0.35">
      <c r="D931" s="26">
        <f>_xlfn.XLOOKUP(C931,'Lookup values'!$B$32:$B$48,'Lookup values'!$C$32:$C$48)</f>
        <v>0</v>
      </c>
      <c r="E931" s="31">
        <f t="shared" si="14"/>
        <v>0</v>
      </c>
    </row>
    <row r="932" spans="4:5" x14ac:dyDescent="0.35">
      <c r="D932" s="26">
        <f>_xlfn.XLOOKUP(C932,'Lookup values'!$B$32:$B$48,'Lookup values'!$C$32:$C$48)</f>
        <v>0</v>
      </c>
      <c r="E932" s="31">
        <f t="shared" si="14"/>
        <v>0</v>
      </c>
    </row>
    <row r="933" spans="4:5" x14ac:dyDescent="0.35">
      <c r="D933" s="26">
        <f>_xlfn.XLOOKUP(C933,'Lookup values'!$B$32:$B$48,'Lookup values'!$C$32:$C$48)</f>
        <v>0</v>
      </c>
      <c r="E933" s="31">
        <f t="shared" si="14"/>
        <v>0</v>
      </c>
    </row>
    <row r="934" spans="4:5" x14ac:dyDescent="0.35">
      <c r="D934" s="26">
        <f>_xlfn.XLOOKUP(C934,'Lookup values'!$B$32:$B$48,'Lookup values'!$C$32:$C$48)</f>
        <v>0</v>
      </c>
      <c r="E934" s="31">
        <f t="shared" si="14"/>
        <v>0</v>
      </c>
    </row>
    <row r="935" spans="4:5" x14ac:dyDescent="0.35">
      <c r="D935" s="26">
        <f>_xlfn.XLOOKUP(C935,'Lookup values'!$B$32:$B$48,'Lookup values'!$C$32:$C$48)</f>
        <v>0</v>
      </c>
      <c r="E935" s="31">
        <f t="shared" si="14"/>
        <v>0</v>
      </c>
    </row>
    <row r="936" spans="4:5" x14ac:dyDescent="0.35">
      <c r="D936" s="26">
        <f>_xlfn.XLOOKUP(C936,'Lookup values'!$B$32:$B$48,'Lookup values'!$C$32:$C$48)</f>
        <v>0</v>
      </c>
      <c r="E936" s="31">
        <f t="shared" si="14"/>
        <v>0</v>
      </c>
    </row>
    <row r="937" spans="4:5" x14ac:dyDescent="0.35">
      <c r="D937" s="26">
        <f>_xlfn.XLOOKUP(C937,'Lookup values'!$B$32:$B$48,'Lookup values'!$C$32:$C$48)</f>
        <v>0</v>
      </c>
      <c r="E937" s="31">
        <f t="shared" si="14"/>
        <v>0</v>
      </c>
    </row>
    <row r="938" spans="4:5" x14ac:dyDescent="0.35">
      <c r="D938" s="26">
        <f>_xlfn.XLOOKUP(C938,'Lookup values'!$B$32:$B$48,'Lookup values'!$C$32:$C$48)</f>
        <v>0</v>
      </c>
      <c r="E938" s="31">
        <f t="shared" si="14"/>
        <v>0</v>
      </c>
    </row>
    <row r="939" spans="4:5" x14ac:dyDescent="0.35">
      <c r="D939" s="26">
        <f>_xlfn.XLOOKUP(C939,'Lookup values'!$B$32:$B$48,'Lookup values'!$C$32:$C$48)</f>
        <v>0</v>
      </c>
      <c r="E939" s="31">
        <f t="shared" si="14"/>
        <v>0</v>
      </c>
    </row>
    <row r="940" spans="4:5" x14ac:dyDescent="0.35">
      <c r="D940" s="26">
        <f>_xlfn.XLOOKUP(C940,'Lookup values'!$B$32:$B$48,'Lookup values'!$C$32:$C$48)</f>
        <v>0</v>
      </c>
      <c r="E940" s="31">
        <f t="shared" si="14"/>
        <v>0</v>
      </c>
    </row>
    <row r="941" spans="4:5" x14ac:dyDescent="0.35">
      <c r="D941" s="26">
        <f>_xlfn.XLOOKUP(C941,'Lookup values'!$B$32:$B$48,'Lookup values'!$C$32:$C$48)</f>
        <v>0</v>
      </c>
      <c r="E941" s="31">
        <f t="shared" si="14"/>
        <v>0</v>
      </c>
    </row>
    <row r="942" spans="4:5" x14ac:dyDescent="0.35">
      <c r="D942" s="26">
        <f>_xlfn.XLOOKUP(C942,'Lookup values'!$B$32:$B$48,'Lookup values'!$C$32:$C$48)</f>
        <v>0</v>
      </c>
      <c r="E942" s="31">
        <f t="shared" si="14"/>
        <v>0</v>
      </c>
    </row>
    <row r="943" spans="4:5" x14ac:dyDescent="0.35">
      <c r="D943" s="26">
        <f>_xlfn.XLOOKUP(C943,'Lookup values'!$B$32:$B$48,'Lookup values'!$C$32:$C$48)</f>
        <v>0</v>
      </c>
      <c r="E943" s="31">
        <f t="shared" si="14"/>
        <v>0</v>
      </c>
    </row>
    <row r="944" spans="4:5" x14ac:dyDescent="0.35">
      <c r="D944" s="26">
        <f>_xlfn.XLOOKUP(C944,'Lookup values'!$B$32:$B$48,'Lookup values'!$C$32:$C$48)</f>
        <v>0</v>
      </c>
      <c r="E944" s="31">
        <f t="shared" si="14"/>
        <v>0</v>
      </c>
    </row>
    <row r="945" spans="4:5" x14ac:dyDescent="0.35">
      <c r="D945" s="26">
        <f>_xlfn.XLOOKUP(C945,'Lookup values'!$B$32:$B$48,'Lookup values'!$C$32:$C$48)</f>
        <v>0</v>
      </c>
      <c r="E945" s="31">
        <f t="shared" si="14"/>
        <v>0</v>
      </c>
    </row>
    <row r="946" spans="4:5" x14ac:dyDescent="0.35">
      <c r="D946" s="26">
        <f>_xlfn.XLOOKUP(C946,'Lookup values'!$B$32:$B$48,'Lookup values'!$C$32:$C$48)</f>
        <v>0</v>
      </c>
      <c r="E946" s="31">
        <f t="shared" si="14"/>
        <v>0</v>
      </c>
    </row>
    <row r="947" spans="4:5" x14ac:dyDescent="0.35">
      <c r="D947" s="26">
        <f>_xlfn.XLOOKUP(C947,'Lookup values'!$B$32:$B$48,'Lookup values'!$C$32:$C$48)</f>
        <v>0</v>
      </c>
      <c r="E947" s="31">
        <f t="shared" si="14"/>
        <v>0</v>
      </c>
    </row>
    <row r="948" spans="4:5" x14ac:dyDescent="0.35">
      <c r="D948" s="26">
        <f>_xlfn.XLOOKUP(C948,'Lookup values'!$B$32:$B$48,'Lookup values'!$C$32:$C$48)</f>
        <v>0</v>
      </c>
      <c r="E948" s="31">
        <f t="shared" si="14"/>
        <v>0</v>
      </c>
    </row>
    <row r="949" spans="4:5" x14ac:dyDescent="0.35">
      <c r="D949" s="26">
        <f>_xlfn.XLOOKUP(C949,'Lookup values'!$B$32:$B$48,'Lookup values'!$C$32:$C$48)</f>
        <v>0</v>
      </c>
      <c r="E949" s="31">
        <f t="shared" si="14"/>
        <v>0</v>
      </c>
    </row>
    <row r="950" spans="4:5" x14ac:dyDescent="0.35">
      <c r="D950" s="26">
        <f>_xlfn.XLOOKUP(C950,'Lookup values'!$B$32:$B$48,'Lookup values'!$C$32:$C$48)</f>
        <v>0</v>
      </c>
      <c r="E950" s="31">
        <f t="shared" si="14"/>
        <v>0</v>
      </c>
    </row>
    <row r="951" spans="4:5" x14ac:dyDescent="0.35">
      <c r="D951" s="26">
        <f>_xlfn.XLOOKUP(C951,'Lookup values'!$B$32:$B$48,'Lookup values'!$C$32:$C$48)</f>
        <v>0</v>
      </c>
      <c r="E951" s="31">
        <f t="shared" si="14"/>
        <v>0</v>
      </c>
    </row>
    <row r="952" spans="4:5" x14ac:dyDescent="0.35">
      <c r="D952" s="26">
        <f>_xlfn.XLOOKUP(C952,'Lookup values'!$B$32:$B$48,'Lookup values'!$C$32:$C$48)</f>
        <v>0</v>
      </c>
      <c r="E952" s="31">
        <f t="shared" si="14"/>
        <v>0</v>
      </c>
    </row>
    <row r="953" spans="4:5" x14ac:dyDescent="0.35">
      <c r="D953" s="26">
        <f>_xlfn.XLOOKUP(C953,'Lookup values'!$B$32:$B$48,'Lookup values'!$C$32:$C$48)</f>
        <v>0</v>
      </c>
      <c r="E953" s="31">
        <f t="shared" si="14"/>
        <v>0</v>
      </c>
    </row>
    <row r="954" spans="4:5" x14ac:dyDescent="0.35">
      <c r="D954" s="26">
        <f>_xlfn.XLOOKUP(C954,'Lookup values'!$B$32:$B$48,'Lookup values'!$C$32:$C$48)</f>
        <v>0</v>
      </c>
      <c r="E954" s="31">
        <f t="shared" si="14"/>
        <v>0</v>
      </c>
    </row>
    <row r="955" spans="4:5" x14ac:dyDescent="0.35">
      <c r="D955" s="26">
        <f>_xlfn.XLOOKUP(C955,'Lookup values'!$B$32:$B$48,'Lookup values'!$C$32:$C$48)</f>
        <v>0</v>
      </c>
      <c r="E955" s="31">
        <f t="shared" si="14"/>
        <v>0</v>
      </c>
    </row>
    <row r="956" spans="4:5" x14ac:dyDescent="0.35">
      <c r="D956" s="26">
        <f>_xlfn.XLOOKUP(C956,'Lookup values'!$B$32:$B$48,'Lookup values'!$C$32:$C$48)</f>
        <v>0</v>
      </c>
      <c r="E956" s="31">
        <f t="shared" si="14"/>
        <v>0</v>
      </c>
    </row>
    <row r="957" spans="4:5" x14ac:dyDescent="0.35">
      <c r="D957" s="26">
        <f>_xlfn.XLOOKUP(C957,'Lookup values'!$B$32:$B$48,'Lookup values'!$C$32:$C$48)</f>
        <v>0</v>
      </c>
      <c r="E957" s="31">
        <f t="shared" si="14"/>
        <v>0</v>
      </c>
    </row>
    <row r="958" spans="4:5" x14ac:dyDescent="0.35">
      <c r="D958" s="26">
        <f>_xlfn.XLOOKUP(C958,'Lookup values'!$B$32:$B$48,'Lookup values'!$C$32:$C$48)</f>
        <v>0</v>
      </c>
      <c r="E958" s="31">
        <f t="shared" si="14"/>
        <v>0</v>
      </c>
    </row>
    <row r="959" spans="4:5" x14ac:dyDescent="0.35">
      <c r="D959" s="26">
        <f>_xlfn.XLOOKUP(C959,'Lookup values'!$B$32:$B$48,'Lookup values'!$C$32:$C$48)</f>
        <v>0</v>
      </c>
      <c r="E959" s="31">
        <f t="shared" si="14"/>
        <v>0</v>
      </c>
    </row>
    <row r="960" spans="4:5" x14ac:dyDescent="0.35">
      <c r="D960" s="26">
        <f>_xlfn.XLOOKUP(C960,'Lookup values'!$B$32:$B$48,'Lookup values'!$C$32:$C$48)</f>
        <v>0</v>
      </c>
      <c r="E960" s="31">
        <f t="shared" si="14"/>
        <v>0</v>
      </c>
    </row>
    <row r="961" spans="4:5" x14ac:dyDescent="0.35">
      <c r="D961" s="26">
        <f>_xlfn.XLOOKUP(C961,'Lookup values'!$B$32:$B$48,'Lookup values'!$C$32:$C$48)</f>
        <v>0</v>
      </c>
      <c r="E961" s="31">
        <f t="shared" si="14"/>
        <v>0</v>
      </c>
    </row>
    <row r="962" spans="4:5" x14ac:dyDescent="0.35">
      <c r="D962" s="26">
        <f>_xlfn.XLOOKUP(C962,'Lookup values'!$B$32:$B$48,'Lookup values'!$C$32:$C$48)</f>
        <v>0</v>
      </c>
      <c r="E962" s="31">
        <f t="shared" si="14"/>
        <v>0</v>
      </c>
    </row>
    <row r="963" spans="4:5" x14ac:dyDescent="0.35">
      <c r="D963" s="26">
        <f>_xlfn.XLOOKUP(C963,'Lookup values'!$B$32:$B$48,'Lookup values'!$C$32:$C$48)</f>
        <v>0</v>
      </c>
      <c r="E963" s="31">
        <f t="shared" ref="E963:E1026" si="15">(D963/1000)*B963</f>
        <v>0</v>
      </c>
    </row>
    <row r="964" spans="4:5" x14ac:dyDescent="0.35">
      <c r="D964" s="26">
        <f>_xlfn.XLOOKUP(C964,'Lookup values'!$B$32:$B$48,'Lookup values'!$C$32:$C$48)</f>
        <v>0</v>
      </c>
      <c r="E964" s="31">
        <f t="shared" si="15"/>
        <v>0</v>
      </c>
    </row>
    <row r="965" spans="4:5" x14ac:dyDescent="0.35">
      <c r="D965" s="26">
        <f>_xlfn.XLOOKUP(C965,'Lookup values'!$B$32:$B$48,'Lookup values'!$C$32:$C$48)</f>
        <v>0</v>
      </c>
      <c r="E965" s="31">
        <f t="shared" si="15"/>
        <v>0</v>
      </c>
    </row>
    <row r="966" spans="4:5" x14ac:dyDescent="0.35">
      <c r="D966" s="26">
        <f>_xlfn.XLOOKUP(C966,'Lookup values'!$B$32:$B$48,'Lookup values'!$C$32:$C$48)</f>
        <v>0</v>
      </c>
      <c r="E966" s="31">
        <f t="shared" si="15"/>
        <v>0</v>
      </c>
    </row>
    <row r="967" spans="4:5" x14ac:dyDescent="0.35">
      <c r="D967" s="26">
        <f>_xlfn.XLOOKUP(C967,'Lookup values'!$B$32:$B$48,'Lookup values'!$C$32:$C$48)</f>
        <v>0</v>
      </c>
      <c r="E967" s="31">
        <f t="shared" si="15"/>
        <v>0</v>
      </c>
    </row>
    <row r="968" spans="4:5" x14ac:dyDescent="0.35">
      <c r="D968" s="26">
        <f>_xlfn.XLOOKUP(C968,'Lookup values'!$B$32:$B$48,'Lookup values'!$C$32:$C$48)</f>
        <v>0</v>
      </c>
      <c r="E968" s="31">
        <f t="shared" si="15"/>
        <v>0</v>
      </c>
    </row>
    <row r="969" spans="4:5" x14ac:dyDescent="0.35">
      <c r="D969" s="26">
        <f>_xlfn.XLOOKUP(C969,'Lookup values'!$B$32:$B$48,'Lookup values'!$C$32:$C$48)</f>
        <v>0</v>
      </c>
      <c r="E969" s="31">
        <f t="shared" si="15"/>
        <v>0</v>
      </c>
    </row>
    <row r="970" spans="4:5" x14ac:dyDescent="0.35">
      <c r="D970" s="26">
        <f>_xlfn.XLOOKUP(C970,'Lookup values'!$B$32:$B$48,'Lookup values'!$C$32:$C$48)</f>
        <v>0</v>
      </c>
      <c r="E970" s="31">
        <f t="shared" si="15"/>
        <v>0</v>
      </c>
    </row>
    <row r="971" spans="4:5" x14ac:dyDescent="0.35">
      <c r="D971" s="26">
        <f>_xlfn.XLOOKUP(C971,'Lookup values'!$B$32:$B$48,'Lookup values'!$C$32:$C$48)</f>
        <v>0</v>
      </c>
      <c r="E971" s="31">
        <f t="shared" si="15"/>
        <v>0</v>
      </c>
    </row>
    <row r="972" spans="4:5" x14ac:dyDescent="0.35">
      <c r="D972" s="26">
        <f>_xlfn.XLOOKUP(C972,'Lookup values'!$B$32:$B$48,'Lookup values'!$C$32:$C$48)</f>
        <v>0</v>
      </c>
      <c r="E972" s="31">
        <f t="shared" si="15"/>
        <v>0</v>
      </c>
    </row>
    <row r="973" spans="4:5" x14ac:dyDescent="0.35">
      <c r="D973" s="26">
        <f>_xlfn.XLOOKUP(C973,'Lookup values'!$B$32:$B$48,'Lookup values'!$C$32:$C$48)</f>
        <v>0</v>
      </c>
      <c r="E973" s="31">
        <f t="shared" si="15"/>
        <v>0</v>
      </c>
    </row>
    <row r="974" spans="4:5" x14ac:dyDescent="0.35">
      <c r="D974" s="26">
        <f>_xlfn.XLOOKUP(C974,'Lookup values'!$B$32:$B$48,'Lookup values'!$C$32:$C$48)</f>
        <v>0</v>
      </c>
      <c r="E974" s="31">
        <f t="shared" si="15"/>
        <v>0</v>
      </c>
    </row>
    <row r="975" spans="4:5" x14ac:dyDescent="0.35">
      <c r="D975" s="26">
        <f>_xlfn.XLOOKUP(C975,'Lookup values'!$B$32:$B$48,'Lookup values'!$C$32:$C$48)</f>
        <v>0</v>
      </c>
      <c r="E975" s="31">
        <f t="shared" si="15"/>
        <v>0</v>
      </c>
    </row>
    <row r="976" spans="4:5" x14ac:dyDescent="0.35">
      <c r="D976" s="26">
        <f>_xlfn.XLOOKUP(C976,'Lookup values'!$B$32:$B$48,'Lookup values'!$C$32:$C$48)</f>
        <v>0</v>
      </c>
      <c r="E976" s="31">
        <f t="shared" si="15"/>
        <v>0</v>
      </c>
    </row>
    <row r="977" spans="4:5" x14ac:dyDescent="0.35">
      <c r="D977" s="26">
        <f>_xlfn.XLOOKUP(C977,'Lookup values'!$B$32:$B$48,'Lookup values'!$C$32:$C$48)</f>
        <v>0</v>
      </c>
      <c r="E977" s="31">
        <f t="shared" si="15"/>
        <v>0</v>
      </c>
    </row>
    <row r="978" spans="4:5" x14ac:dyDescent="0.35">
      <c r="D978" s="26">
        <f>_xlfn.XLOOKUP(C978,'Lookup values'!$B$32:$B$48,'Lookup values'!$C$32:$C$48)</f>
        <v>0</v>
      </c>
      <c r="E978" s="31">
        <f t="shared" si="15"/>
        <v>0</v>
      </c>
    </row>
    <row r="979" spans="4:5" x14ac:dyDescent="0.35">
      <c r="D979" s="26">
        <f>_xlfn.XLOOKUP(C979,'Lookup values'!$B$32:$B$48,'Lookup values'!$C$32:$C$48)</f>
        <v>0</v>
      </c>
      <c r="E979" s="31">
        <f t="shared" si="15"/>
        <v>0</v>
      </c>
    </row>
    <row r="980" spans="4:5" x14ac:dyDescent="0.35">
      <c r="D980" s="26">
        <f>_xlfn.XLOOKUP(C980,'Lookup values'!$B$32:$B$48,'Lookup values'!$C$32:$C$48)</f>
        <v>0</v>
      </c>
      <c r="E980" s="31">
        <f t="shared" si="15"/>
        <v>0</v>
      </c>
    </row>
    <row r="981" spans="4:5" x14ac:dyDescent="0.35">
      <c r="D981" s="26">
        <f>_xlfn.XLOOKUP(C981,'Lookup values'!$B$32:$B$48,'Lookup values'!$C$32:$C$48)</f>
        <v>0</v>
      </c>
      <c r="E981" s="31">
        <f t="shared" si="15"/>
        <v>0</v>
      </c>
    </row>
    <row r="982" spans="4:5" x14ac:dyDescent="0.35">
      <c r="D982" s="26">
        <f>_xlfn.XLOOKUP(C982,'Lookup values'!$B$32:$B$48,'Lookup values'!$C$32:$C$48)</f>
        <v>0</v>
      </c>
      <c r="E982" s="31">
        <f t="shared" si="15"/>
        <v>0</v>
      </c>
    </row>
    <row r="983" spans="4:5" x14ac:dyDescent="0.35">
      <c r="D983" s="26">
        <f>_xlfn.XLOOKUP(C983,'Lookup values'!$B$32:$B$48,'Lookup values'!$C$32:$C$48)</f>
        <v>0</v>
      </c>
      <c r="E983" s="31">
        <f t="shared" si="15"/>
        <v>0</v>
      </c>
    </row>
    <row r="984" spans="4:5" x14ac:dyDescent="0.35">
      <c r="D984" s="26">
        <f>_xlfn.XLOOKUP(C984,'Lookup values'!$B$32:$B$48,'Lookup values'!$C$32:$C$48)</f>
        <v>0</v>
      </c>
      <c r="E984" s="31">
        <f t="shared" si="15"/>
        <v>0</v>
      </c>
    </row>
    <row r="985" spans="4:5" x14ac:dyDescent="0.35">
      <c r="D985" s="26">
        <f>_xlfn.XLOOKUP(C985,'Lookup values'!$B$32:$B$48,'Lookup values'!$C$32:$C$48)</f>
        <v>0</v>
      </c>
      <c r="E985" s="31">
        <f t="shared" si="15"/>
        <v>0</v>
      </c>
    </row>
    <row r="986" spans="4:5" x14ac:dyDescent="0.35">
      <c r="D986" s="26">
        <f>_xlfn.XLOOKUP(C986,'Lookup values'!$B$32:$B$48,'Lookup values'!$C$32:$C$48)</f>
        <v>0</v>
      </c>
      <c r="E986" s="31">
        <f t="shared" si="15"/>
        <v>0</v>
      </c>
    </row>
    <row r="987" spans="4:5" x14ac:dyDescent="0.35">
      <c r="D987" s="26">
        <f>_xlfn.XLOOKUP(C987,'Lookup values'!$B$32:$B$48,'Lookup values'!$C$32:$C$48)</f>
        <v>0</v>
      </c>
      <c r="E987" s="31">
        <f t="shared" si="15"/>
        <v>0</v>
      </c>
    </row>
    <row r="988" spans="4:5" x14ac:dyDescent="0.35">
      <c r="D988" s="26">
        <f>_xlfn.XLOOKUP(C988,'Lookup values'!$B$32:$B$48,'Lookup values'!$C$32:$C$48)</f>
        <v>0</v>
      </c>
      <c r="E988" s="31">
        <f t="shared" si="15"/>
        <v>0</v>
      </c>
    </row>
    <row r="989" spans="4:5" x14ac:dyDescent="0.35">
      <c r="D989" s="26">
        <f>_xlfn.XLOOKUP(C989,'Lookup values'!$B$32:$B$48,'Lookup values'!$C$32:$C$48)</f>
        <v>0</v>
      </c>
      <c r="E989" s="31">
        <f t="shared" si="15"/>
        <v>0</v>
      </c>
    </row>
    <row r="990" spans="4:5" x14ac:dyDescent="0.35">
      <c r="D990" s="26">
        <f>_xlfn.XLOOKUP(C990,'Lookup values'!$B$32:$B$48,'Lookup values'!$C$32:$C$48)</f>
        <v>0</v>
      </c>
      <c r="E990" s="31">
        <f t="shared" si="15"/>
        <v>0</v>
      </c>
    </row>
    <row r="991" spans="4:5" x14ac:dyDescent="0.35">
      <c r="D991" s="26">
        <f>_xlfn.XLOOKUP(C991,'Lookup values'!$B$32:$B$48,'Lookup values'!$C$32:$C$48)</f>
        <v>0</v>
      </c>
      <c r="E991" s="31">
        <f t="shared" si="15"/>
        <v>0</v>
      </c>
    </row>
    <row r="992" spans="4:5" x14ac:dyDescent="0.35">
      <c r="D992" s="26">
        <f>_xlfn.XLOOKUP(C992,'Lookup values'!$B$32:$B$48,'Lookup values'!$C$32:$C$48)</f>
        <v>0</v>
      </c>
      <c r="E992" s="31">
        <f t="shared" si="15"/>
        <v>0</v>
      </c>
    </row>
    <row r="993" spans="4:5" x14ac:dyDescent="0.35">
      <c r="D993" s="26">
        <f>_xlfn.XLOOKUP(C993,'Lookup values'!$B$32:$B$48,'Lookup values'!$C$32:$C$48)</f>
        <v>0</v>
      </c>
      <c r="E993" s="31">
        <f t="shared" si="15"/>
        <v>0</v>
      </c>
    </row>
    <row r="994" spans="4:5" x14ac:dyDescent="0.35">
      <c r="D994" s="26">
        <f>_xlfn.XLOOKUP(C994,'Lookup values'!$B$32:$B$48,'Lookup values'!$C$32:$C$48)</f>
        <v>0</v>
      </c>
      <c r="E994" s="31">
        <f t="shared" si="15"/>
        <v>0</v>
      </c>
    </row>
    <row r="995" spans="4:5" x14ac:dyDescent="0.35">
      <c r="D995" s="26">
        <f>_xlfn.XLOOKUP(C995,'Lookup values'!$B$32:$B$48,'Lookup values'!$C$32:$C$48)</f>
        <v>0</v>
      </c>
      <c r="E995" s="31">
        <f t="shared" si="15"/>
        <v>0</v>
      </c>
    </row>
    <row r="996" spans="4:5" x14ac:dyDescent="0.35">
      <c r="D996" s="26">
        <f>_xlfn.XLOOKUP(C996,'Lookup values'!$B$32:$B$48,'Lookup values'!$C$32:$C$48)</f>
        <v>0</v>
      </c>
      <c r="E996" s="31">
        <f t="shared" si="15"/>
        <v>0</v>
      </c>
    </row>
    <row r="997" spans="4:5" x14ac:dyDescent="0.35">
      <c r="D997" s="26">
        <f>_xlfn.XLOOKUP(C997,'Lookup values'!$B$32:$B$48,'Lookup values'!$C$32:$C$48)</f>
        <v>0</v>
      </c>
      <c r="E997" s="31">
        <f t="shared" si="15"/>
        <v>0</v>
      </c>
    </row>
    <row r="998" spans="4:5" x14ac:dyDescent="0.35">
      <c r="D998" s="26">
        <f>_xlfn.XLOOKUP(C998,'Lookup values'!$B$32:$B$48,'Lookup values'!$C$32:$C$48)</f>
        <v>0</v>
      </c>
      <c r="E998" s="31">
        <f t="shared" si="15"/>
        <v>0</v>
      </c>
    </row>
    <row r="999" spans="4:5" x14ac:dyDescent="0.35">
      <c r="D999" s="26">
        <f>_xlfn.XLOOKUP(C999,'Lookup values'!$B$32:$B$48,'Lookup values'!$C$32:$C$48)</f>
        <v>0</v>
      </c>
      <c r="E999" s="31">
        <f t="shared" si="15"/>
        <v>0</v>
      </c>
    </row>
    <row r="1000" spans="4:5" x14ac:dyDescent="0.35">
      <c r="D1000" s="26">
        <f>_xlfn.XLOOKUP(C1000,'Lookup values'!$B$32:$B$48,'Lookup values'!$C$32:$C$48)</f>
        <v>0</v>
      </c>
      <c r="E1000" s="31">
        <f t="shared" si="15"/>
        <v>0</v>
      </c>
    </row>
    <row r="1001" spans="4:5" x14ac:dyDescent="0.35">
      <c r="D1001" s="26">
        <f>_xlfn.XLOOKUP(C1001,'Lookup values'!$B$32:$B$48,'Lookup values'!$C$32:$C$48)</f>
        <v>0</v>
      </c>
      <c r="E1001" s="31">
        <f t="shared" si="15"/>
        <v>0</v>
      </c>
    </row>
    <row r="1002" spans="4:5" x14ac:dyDescent="0.35">
      <c r="D1002" s="26">
        <f>_xlfn.XLOOKUP(C1002,'Lookup values'!$B$32:$B$48,'Lookup values'!$C$32:$C$48)</f>
        <v>0</v>
      </c>
      <c r="E1002" s="31">
        <f t="shared" si="15"/>
        <v>0</v>
      </c>
    </row>
    <row r="1003" spans="4:5" x14ac:dyDescent="0.35">
      <c r="D1003" s="26">
        <f>_xlfn.XLOOKUP(C1003,'Lookup values'!$B$32:$B$48,'Lookup values'!$C$32:$C$48)</f>
        <v>0</v>
      </c>
      <c r="E1003" s="31">
        <f t="shared" si="15"/>
        <v>0</v>
      </c>
    </row>
    <row r="1004" spans="4:5" x14ac:dyDescent="0.35">
      <c r="D1004" s="26">
        <f>_xlfn.XLOOKUP(C1004,'Lookup values'!$B$32:$B$48,'Lookup values'!$C$32:$C$48)</f>
        <v>0</v>
      </c>
      <c r="E1004" s="31">
        <f t="shared" si="15"/>
        <v>0</v>
      </c>
    </row>
    <row r="1005" spans="4:5" x14ac:dyDescent="0.35">
      <c r="D1005" s="26">
        <f>_xlfn.XLOOKUP(C1005,'Lookup values'!$B$32:$B$48,'Lookup values'!$C$32:$C$48)</f>
        <v>0</v>
      </c>
      <c r="E1005" s="31">
        <f t="shared" si="15"/>
        <v>0</v>
      </c>
    </row>
    <row r="1006" spans="4:5" x14ac:dyDescent="0.35">
      <c r="D1006" s="26">
        <f>_xlfn.XLOOKUP(C1006,'Lookup values'!$B$32:$B$48,'Lookup values'!$C$32:$C$48)</f>
        <v>0</v>
      </c>
      <c r="E1006" s="31">
        <f t="shared" si="15"/>
        <v>0</v>
      </c>
    </row>
    <row r="1007" spans="4:5" x14ac:dyDescent="0.35">
      <c r="D1007" s="26">
        <f>_xlfn.XLOOKUP(C1007,'Lookup values'!$B$32:$B$48,'Lookup values'!$C$32:$C$48)</f>
        <v>0</v>
      </c>
      <c r="E1007" s="31">
        <f t="shared" si="15"/>
        <v>0</v>
      </c>
    </row>
    <row r="1008" spans="4:5" x14ac:dyDescent="0.35">
      <c r="D1008" s="26">
        <f>_xlfn.XLOOKUP(C1008,'Lookup values'!$B$32:$B$48,'Lookup values'!$C$32:$C$48)</f>
        <v>0</v>
      </c>
      <c r="E1008" s="31">
        <f t="shared" si="15"/>
        <v>0</v>
      </c>
    </row>
    <row r="1009" spans="4:5" x14ac:dyDescent="0.35">
      <c r="D1009" s="26">
        <f>_xlfn.XLOOKUP(C1009,'Lookup values'!$B$32:$B$48,'Lookup values'!$C$32:$C$48)</f>
        <v>0</v>
      </c>
      <c r="E1009" s="31">
        <f t="shared" si="15"/>
        <v>0</v>
      </c>
    </row>
    <row r="1010" spans="4:5" x14ac:dyDescent="0.35">
      <c r="D1010" s="26">
        <f>_xlfn.XLOOKUP(C1010,'Lookup values'!$B$32:$B$48,'Lookup values'!$C$32:$C$48)</f>
        <v>0</v>
      </c>
      <c r="E1010" s="31">
        <f t="shared" si="15"/>
        <v>0</v>
      </c>
    </row>
    <row r="1011" spans="4:5" x14ac:dyDescent="0.35">
      <c r="D1011" s="26">
        <f>_xlfn.XLOOKUP(C1011,'Lookup values'!$B$32:$B$48,'Lookup values'!$C$32:$C$48)</f>
        <v>0</v>
      </c>
      <c r="E1011" s="31">
        <f t="shared" si="15"/>
        <v>0</v>
      </c>
    </row>
    <row r="1012" spans="4:5" x14ac:dyDescent="0.35">
      <c r="D1012" s="26">
        <f>_xlfn.XLOOKUP(C1012,'Lookup values'!$B$32:$B$48,'Lookup values'!$C$32:$C$48)</f>
        <v>0</v>
      </c>
      <c r="E1012" s="31">
        <f t="shared" si="15"/>
        <v>0</v>
      </c>
    </row>
    <row r="1013" spans="4:5" x14ac:dyDescent="0.35">
      <c r="D1013" s="26">
        <f>_xlfn.XLOOKUP(C1013,'Lookup values'!$B$32:$B$48,'Lookup values'!$C$32:$C$48)</f>
        <v>0</v>
      </c>
      <c r="E1013" s="31">
        <f t="shared" si="15"/>
        <v>0</v>
      </c>
    </row>
    <row r="1014" spans="4:5" x14ac:dyDescent="0.35">
      <c r="D1014" s="26">
        <f>_xlfn.XLOOKUP(C1014,'Lookup values'!$B$32:$B$48,'Lookup values'!$C$32:$C$48)</f>
        <v>0</v>
      </c>
      <c r="E1014" s="31">
        <f t="shared" si="15"/>
        <v>0</v>
      </c>
    </row>
    <row r="1015" spans="4:5" x14ac:dyDescent="0.35">
      <c r="D1015" s="26">
        <f>_xlfn.XLOOKUP(C1015,'Lookup values'!$B$32:$B$48,'Lookup values'!$C$32:$C$48)</f>
        <v>0</v>
      </c>
      <c r="E1015" s="31">
        <f t="shared" si="15"/>
        <v>0</v>
      </c>
    </row>
    <row r="1016" spans="4:5" x14ac:dyDescent="0.35">
      <c r="D1016" s="26">
        <f>_xlfn.XLOOKUP(C1016,'Lookup values'!$B$32:$B$48,'Lookup values'!$C$32:$C$48)</f>
        <v>0</v>
      </c>
      <c r="E1016" s="31">
        <f t="shared" si="15"/>
        <v>0</v>
      </c>
    </row>
    <row r="1017" spans="4:5" x14ac:dyDescent="0.35">
      <c r="D1017" s="26">
        <f>_xlfn.XLOOKUP(C1017,'Lookup values'!$B$32:$B$48,'Lookup values'!$C$32:$C$48)</f>
        <v>0</v>
      </c>
      <c r="E1017" s="31">
        <f t="shared" si="15"/>
        <v>0</v>
      </c>
    </row>
    <row r="1018" spans="4:5" x14ac:dyDescent="0.35">
      <c r="D1018" s="26">
        <f>_xlfn.XLOOKUP(C1018,'Lookup values'!$B$32:$B$48,'Lookup values'!$C$32:$C$48)</f>
        <v>0</v>
      </c>
      <c r="E1018" s="31">
        <f t="shared" si="15"/>
        <v>0</v>
      </c>
    </row>
    <row r="1019" spans="4:5" x14ac:dyDescent="0.35">
      <c r="D1019" s="26">
        <f>_xlfn.XLOOKUP(C1019,'Lookup values'!$B$32:$B$48,'Lookup values'!$C$32:$C$48)</f>
        <v>0</v>
      </c>
      <c r="E1019" s="31">
        <f t="shared" si="15"/>
        <v>0</v>
      </c>
    </row>
    <row r="1020" spans="4:5" x14ac:dyDescent="0.35">
      <c r="D1020" s="26">
        <f>_xlfn.XLOOKUP(C1020,'Lookup values'!$B$32:$B$48,'Lookup values'!$C$32:$C$48)</f>
        <v>0</v>
      </c>
      <c r="E1020" s="31">
        <f t="shared" si="15"/>
        <v>0</v>
      </c>
    </row>
    <row r="1021" spans="4:5" x14ac:dyDescent="0.35">
      <c r="D1021" s="26">
        <f>_xlfn.XLOOKUP(C1021,'Lookup values'!$B$32:$B$48,'Lookup values'!$C$32:$C$48)</f>
        <v>0</v>
      </c>
      <c r="E1021" s="31">
        <f t="shared" si="15"/>
        <v>0</v>
      </c>
    </row>
    <row r="1022" spans="4:5" x14ac:dyDescent="0.35">
      <c r="D1022" s="26">
        <f>_xlfn.XLOOKUP(C1022,'Lookup values'!$B$32:$B$48,'Lookup values'!$C$32:$C$48)</f>
        <v>0</v>
      </c>
      <c r="E1022" s="31">
        <f t="shared" si="15"/>
        <v>0</v>
      </c>
    </row>
    <row r="1023" spans="4:5" x14ac:dyDescent="0.35">
      <c r="D1023" s="26">
        <f>_xlfn.XLOOKUP(C1023,'Lookup values'!$B$32:$B$48,'Lookup values'!$C$32:$C$48)</f>
        <v>0</v>
      </c>
      <c r="E1023" s="31">
        <f t="shared" si="15"/>
        <v>0</v>
      </c>
    </row>
    <row r="1024" spans="4:5" x14ac:dyDescent="0.35">
      <c r="D1024" s="26">
        <f>_xlfn.XLOOKUP(C1024,'Lookup values'!$B$32:$B$48,'Lookup values'!$C$32:$C$48)</f>
        <v>0</v>
      </c>
      <c r="E1024" s="31">
        <f t="shared" si="15"/>
        <v>0</v>
      </c>
    </row>
    <row r="1025" spans="4:5" x14ac:dyDescent="0.35">
      <c r="D1025" s="26">
        <f>_xlfn.XLOOKUP(C1025,'Lookup values'!$B$32:$B$48,'Lookup values'!$C$32:$C$48)</f>
        <v>0</v>
      </c>
      <c r="E1025" s="31">
        <f t="shared" si="15"/>
        <v>0</v>
      </c>
    </row>
    <row r="1026" spans="4:5" x14ac:dyDescent="0.35">
      <c r="D1026" s="26">
        <f>_xlfn.XLOOKUP(C1026,'Lookup values'!$B$32:$B$48,'Lookup values'!$C$32:$C$48)</f>
        <v>0</v>
      </c>
      <c r="E1026" s="31">
        <f t="shared" si="15"/>
        <v>0</v>
      </c>
    </row>
    <row r="1027" spans="4:5" x14ac:dyDescent="0.35">
      <c r="D1027" s="26">
        <f>_xlfn.XLOOKUP(C1027,'Lookup values'!$B$32:$B$48,'Lookup values'!$C$32:$C$48)</f>
        <v>0</v>
      </c>
      <c r="E1027" s="31">
        <f t="shared" ref="E1027:E1055" si="16">(D1027/1000)*B1027</f>
        <v>0</v>
      </c>
    </row>
    <row r="1028" spans="4:5" x14ac:dyDescent="0.35">
      <c r="D1028" s="26">
        <f>_xlfn.XLOOKUP(C1028,'Lookup values'!$B$32:$B$48,'Lookup values'!$C$32:$C$48)</f>
        <v>0</v>
      </c>
      <c r="E1028" s="31">
        <f t="shared" si="16"/>
        <v>0</v>
      </c>
    </row>
    <row r="1029" spans="4:5" x14ac:dyDescent="0.35">
      <c r="D1029" s="26">
        <f>_xlfn.XLOOKUP(C1029,'Lookup values'!$B$32:$B$48,'Lookup values'!$C$32:$C$48)</f>
        <v>0</v>
      </c>
      <c r="E1029" s="31">
        <f t="shared" si="16"/>
        <v>0</v>
      </c>
    </row>
    <row r="1030" spans="4:5" x14ac:dyDescent="0.35">
      <c r="D1030" s="26">
        <f>_xlfn.XLOOKUP(C1030,'Lookup values'!$B$32:$B$48,'Lookup values'!$C$32:$C$48)</f>
        <v>0</v>
      </c>
      <c r="E1030" s="31">
        <f t="shared" si="16"/>
        <v>0</v>
      </c>
    </row>
    <row r="1031" spans="4:5" x14ac:dyDescent="0.35">
      <c r="D1031" s="26">
        <f>_xlfn.XLOOKUP(C1031,'Lookup values'!$B$32:$B$48,'Lookup values'!$C$32:$C$48)</f>
        <v>0</v>
      </c>
      <c r="E1031" s="31">
        <f t="shared" si="16"/>
        <v>0</v>
      </c>
    </row>
    <row r="1032" spans="4:5" x14ac:dyDescent="0.35">
      <c r="D1032" s="26">
        <f>_xlfn.XLOOKUP(C1032,'Lookup values'!$B$32:$B$48,'Lookup values'!$C$32:$C$48)</f>
        <v>0</v>
      </c>
      <c r="E1032" s="31">
        <f t="shared" si="16"/>
        <v>0</v>
      </c>
    </row>
    <row r="1033" spans="4:5" x14ac:dyDescent="0.35">
      <c r="D1033" s="26">
        <f>_xlfn.XLOOKUP(C1033,'Lookup values'!$B$32:$B$48,'Lookup values'!$C$32:$C$48)</f>
        <v>0</v>
      </c>
      <c r="E1033" s="31">
        <f t="shared" si="16"/>
        <v>0</v>
      </c>
    </row>
    <row r="1034" spans="4:5" x14ac:dyDescent="0.35">
      <c r="D1034" s="26">
        <f>_xlfn.XLOOKUP(C1034,'Lookup values'!$B$32:$B$48,'Lookup values'!$C$32:$C$48)</f>
        <v>0</v>
      </c>
      <c r="E1034" s="31">
        <f t="shared" si="16"/>
        <v>0</v>
      </c>
    </row>
    <row r="1035" spans="4:5" x14ac:dyDescent="0.35">
      <c r="D1035" s="26">
        <f>_xlfn.XLOOKUP(C1035,'Lookup values'!$B$32:$B$48,'Lookup values'!$C$32:$C$48)</f>
        <v>0</v>
      </c>
      <c r="E1035" s="31">
        <f t="shared" si="16"/>
        <v>0</v>
      </c>
    </row>
    <row r="1036" spans="4:5" x14ac:dyDescent="0.35">
      <c r="D1036" s="26">
        <f>_xlfn.XLOOKUP(C1036,'Lookup values'!$B$32:$B$48,'Lookup values'!$C$32:$C$48)</f>
        <v>0</v>
      </c>
      <c r="E1036" s="31">
        <f t="shared" si="16"/>
        <v>0</v>
      </c>
    </row>
    <row r="1037" spans="4:5" x14ac:dyDescent="0.35">
      <c r="D1037" s="26">
        <f>_xlfn.XLOOKUP(C1037,'Lookup values'!$B$32:$B$48,'Lookup values'!$C$32:$C$48)</f>
        <v>0</v>
      </c>
      <c r="E1037" s="31">
        <f t="shared" si="16"/>
        <v>0</v>
      </c>
    </row>
    <row r="1038" spans="4:5" x14ac:dyDescent="0.35">
      <c r="D1038" s="26">
        <f>_xlfn.XLOOKUP(C1038,'Lookup values'!$B$32:$B$48,'Lookup values'!$C$32:$C$48)</f>
        <v>0</v>
      </c>
      <c r="E1038" s="31">
        <f t="shared" si="16"/>
        <v>0</v>
      </c>
    </row>
    <row r="1039" spans="4:5" x14ac:dyDescent="0.35">
      <c r="D1039" s="26">
        <f>_xlfn.XLOOKUP(C1039,'Lookup values'!$B$32:$B$48,'Lookup values'!$C$32:$C$48)</f>
        <v>0</v>
      </c>
      <c r="E1039" s="31">
        <f t="shared" si="16"/>
        <v>0</v>
      </c>
    </row>
    <row r="1040" spans="4:5" x14ac:dyDescent="0.35">
      <c r="D1040" s="26">
        <f>_xlfn.XLOOKUP(C1040,'Lookup values'!$B$32:$B$48,'Lookup values'!$C$32:$C$48)</f>
        <v>0</v>
      </c>
      <c r="E1040" s="31">
        <f t="shared" si="16"/>
        <v>0</v>
      </c>
    </row>
    <row r="1041" spans="4:5" x14ac:dyDescent="0.35">
      <c r="D1041" s="26">
        <f>_xlfn.XLOOKUP(C1041,'Lookup values'!$B$32:$B$48,'Lookup values'!$C$32:$C$48)</f>
        <v>0</v>
      </c>
      <c r="E1041" s="31">
        <f t="shared" si="16"/>
        <v>0</v>
      </c>
    </row>
    <row r="1042" spans="4:5" x14ac:dyDescent="0.35">
      <c r="D1042" s="26">
        <f>_xlfn.XLOOKUP(C1042,'Lookup values'!$B$32:$B$48,'Lookup values'!$C$32:$C$48)</f>
        <v>0</v>
      </c>
      <c r="E1042" s="31">
        <f t="shared" si="16"/>
        <v>0</v>
      </c>
    </row>
    <row r="1043" spans="4:5" x14ac:dyDescent="0.35">
      <c r="D1043" s="26">
        <f>_xlfn.XLOOKUP(C1043,'Lookup values'!$B$32:$B$48,'Lookup values'!$C$32:$C$48)</f>
        <v>0</v>
      </c>
      <c r="E1043" s="31">
        <f t="shared" si="16"/>
        <v>0</v>
      </c>
    </row>
    <row r="1044" spans="4:5" x14ac:dyDescent="0.35">
      <c r="D1044" s="26">
        <f>_xlfn.XLOOKUP(C1044,'Lookup values'!$B$32:$B$48,'Lookup values'!$C$32:$C$48)</f>
        <v>0</v>
      </c>
      <c r="E1044" s="31">
        <f t="shared" si="16"/>
        <v>0</v>
      </c>
    </row>
    <row r="1045" spans="4:5" x14ac:dyDescent="0.35">
      <c r="D1045" s="26">
        <f>_xlfn.XLOOKUP(C1045,'Lookup values'!$B$32:$B$48,'Lookup values'!$C$32:$C$48)</f>
        <v>0</v>
      </c>
      <c r="E1045" s="31">
        <f t="shared" si="16"/>
        <v>0</v>
      </c>
    </row>
    <row r="1046" spans="4:5" x14ac:dyDescent="0.35">
      <c r="D1046" s="26">
        <f>_xlfn.XLOOKUP(C1046,'Lookup values'!$B$32:$B$48,'Lookup values'!$C$32:$C$48)</f>
        <v>0</v>
      </c>
      <c r="E1046" s="31">
        <f t="shared" si="16"/>
        <v>0</v>
      </c>
    </row>
    <row r="1047" spans="4:5" x14ac:dyDescent="0.35">
      <c r="D1047" s="26">
        <f>_xlfn.XLOOKUP(C1047,'Lookup values'!$B$32:$B$48,'Lookup values'!$C$32:$C$48)</f>
        <v>0</v>
      </c>
      <c r="E1047" s="31">
        <f t="shared" si="16"/>
        <v>0</v>
      </c>
    </row>
    <row r="1048" spans="4:5" x14ac:dyDescent="0.35">
      <c r="D1048" s="26">
        <f>_xlfn.XLOOKUP(C1048,'Lookup values'!$B$32:$B$48,'Lookup values'!$C$32:$C$48)</f>
        <v>0</v>
      </c>
      <c r="E1048" s="31">
        <f t="shared" si="16"/>
        <v>0</v>
      </c>
    </row>
    <row r="1049" spans="4:5" x14ac:dyDescent="0.35">
      <c r="D1049" s="26">
        <f>_xlfn.XLOOKUP(C1049,'Lookup values'!$B$32:$B$48,'Lookup values'!$C$32:$C$48)</f>
        <v>0</v>
      </c>
      <c r="E1049" s="31">
        <f t="shared" si="16"/>
        <v>0</v>
      </c>
    </row>
    <row r="1050" spans="4:5" x14ac:dyDescent="0.35">
      <c r="D1050" s="26">
        <f>_xlfn.XLOOKUP(C1050,'Lookup values'!$B$32:$B$48,'Lookup values'!$C$32:$C$48)</f>
        <v>0</v>
      </c>
      <c r="E1050" s="31">
        <f t="shared" si="16"/>
        <v>0</v>
      </c>
    </row>
    <row r="1051" spans="4:5" x14ac:dyDescent="0.35">
      <c r="D1051" s="26">
        <f>_xlfn.XLOOKUP(C1051,'Lookup values'!$B$32:$B$48,'Lookup values'!$C$32:$C$48)</f>
        <v>0</v>
      </c>
      <c r="E1051" s="31">
        <f t="shared" si="16"/>
        <v>0</v>
      </c>
    </row>
    <row r="1052" spans="4:5" x14ac:dyDescent="0.35">
      <c r="D1052" s="26">
        <f>_xlfn.XLOOKUP(C1052,'Lookup values'!$B$32:$B$48,'Lookup values'!$C$32:$C$48)</f>
        <v>0</v>
      </c>
      <c r="E1052" s="31">
        <f t="shared" si="16"/>
        <v>0</v>
      </c>
    </row>
    <row r="1053" spans="4:5" x14ac:dyDescent="0.35">
      <c r="D1053" s="26">
        <f>_xlfn.XLOOKUP(C1053,'Lookup values'!$B$32:$B$48,'Lookup values'!$C$32:$C$48)</f>
        <v>0</v>
      </c>
      <c r="E1053" s="31">
        <f t="shared" si="16"/>
        <v>0</v>
      </c>
    </row>
    <row r="1054" spans="4:5" x14ac:dyDescent="0.35">
      <c r="D1054" s="26">
        <f>_xlfn.XLOOKUP(C1054,'Lookup values'!$B$32:$B$48,'Lookup values'!$C$32:$C$48)</f>
        <v>0</v>
      </c>
      <c r="E1054" s="31">
        <f t="shared" si="16"/>
        <v>0</v>
      </c>
    </row>
    <row r="1055" spans="4:5" x14ac:dyDescent="0.35">
      <c r="D1055" s="26">
        <f>_xlfn.XLOOKUP(C1055,'Lookup values'!$B$32:$B$48,'Lookup values'!$C$32:$C$48)</f>
        <v>0</v>
      </c>
      <c r="E1055" s="31">
        <f t="shared" si="16"/>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D799E34-7A36-4CB6-AB0F-A97CAB35EC5A}">
          <x14:formula1>
            <xm:f>'Lookup values'!$B$32:$B$45</xm:f>
          </x14:formula1>
          <xm:sqref>C28:C1048576 C2:C27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D024F-D566-486B-B5B0-9AEE805E4124}">
  <sheetPr>
    <tabColor theme="9" tint="0.59999389629810485"/>
  </sheetPr>
  <dimension ref="A1:L31"/>
  <sheetViews>
    <sheetView zoomScale="130" zoomScaleNormal="130" workbookViewId="0">
      <selection activeCell="E2" sqref="E2"/>
    </sheetView>
  </sheetViews>
  <sheetFormatPr defaultColWidth="9.1796875" defaultRowHeight="14.5" x14ac:dyDescent="0.35"/>
  <cols>
    <col min="1" max="1" width="18" style="4" customWidth="1"/>
    <col min="2" max="2" width="18.54296875" style="4" customWidth="1"/>
    <col min="3" max="3" width="25.7265625" style="4" customWidth="1"/>
    <col min="4" max="4" width="39.453125" style="26" bestFit="1" customWidth="1"/>
    <col min="5" max="5" width="27.453125" style="28" customWidth="1"/>
  </cols>
  <sheetData>
    <row r="1" spans="1:12" ht="21" x14ac:dyDescent="0.5">
      <c r="A1" s="3" t="s">
        <v>73</v>
      </c>
      <c r="B1" s="3" t="s">
        <v>75</v>
      </c>
      <c r="C1" s="3" t="s">
        <v>74</v>
      </c>
      <c r="D1" s="5" t="s">
        <v>76</v>
      </c>
      <c r="E1" s="27" t="s">
        <v>77</v>
      </c>
      <c r="F1" s="25"/>
      <c r="G1" s="25"/>
      <c r="H1" s="25"/>
      <c r="I1" s="25"/>
      <c r="J1" s="25"/>
      <c r="K1" s="25"/>
      <c r="L1" s="25"/>
    </row>
    <row r="2" spans="1:12" x14ac:dyDescent="0.35">
      <c r="A2" s="29">
        <v>44216</v>
      </c>
      <c r="B2" s="30">
        <v>1000</v>
      </c>
      <c r="C2" s="4" t="s">
        <v>42</v>
      </c>
      <c r="D2" s="26">
        <f>_xlfn.XLOOKUP(C2,'Lookup values'!$B$32:$B$48,'Lookup values'!$C$32:$C$48)</f>
        <v>378</v>
      </c>
      <c r="E2" s="31">
        <f>(D2/1000)*B2</f>
        <v>378</v>
      </c>
    </row>
    <row r="3" spans="1:12" x14ac:dyDescent="0.35">
      <c r="A3" s="29">
        <v>44250</v>
      </c>
      <c r="B3" s="30"/>
      <c r="D3" s="26">
        <f>_xlfn.XLOOKUP(C3,'Lookup values'!$B$32:$B$48,'Lookup values'!$C$32:$C$48)</f>
        <v>0</v>
      </c>
      <c r="E3" s="31">
        <f t="shared" ref="E3:E31" si="0">(D3/1000)*B3</f>
        <v>0</v>
      </c>
    </row>
    <row r="4" spans="1:12" x14ac:dyDescent="0.35">
      <c r="A4" s="29">
        <v>44274</v>
      </c>
      <c r="B4" s="30"/>
      <c r="D4" s="26">
        <f>_xlfn.XLOOKUP(C4,'Lookup values'!$B$32:$B$48,'Lookup values'!$C$32:$C$48)</f>
        <v>0</v>
      </c>
      <c r="E4" s="31">
        <f t="shared" si="0"/>
        <v>0</v>
      </c>
    </row>
    <row r="5" spans="1:12" x14ac:dyDescent="0.35">
      <c r="D5" s="26">
        <f>_xlfn.XLOOKUP(C5,'Lookup values'!$B$32:$B$48,'Lookup values'!$C$32:$C$48)</f>
        <v>0</v>
      </c>
      <c r="E5" s="31">
        <f t="shared" si="0"/>
        <v>0</v>
      </c>
    </row>
    <row r="6" spans="1:12" x14ac:dyDescent="0.35">
      <c r="D6" s="26">
        <f>_xlfn.XLOOKUP(C6,'Lookup values'!$B$32:$B$48,'Lookup values'!$C$32:$C$48)</f>
        <v>0</v>
      </c>
      <c r="E6" s="31">
        <f t="shared" si="0"/>
        <v>0</v>
      </c>
    </row>
    <row r="7" spans="1:12" x14ac:dyDescent="0.35">
      <c r="D7" s="26">
        <f>_xlfn.XLOOKUP(C7,'Lookup values'!$B$32:$B$48,'Lookup values'!$C$32:$C$48)</f>
        <v>0</v>
      </c>
      <c r="E7" s="31">
        <f t="shared" si="0"/>
        <v>0</v>
      </c>
    </row>
    <row r="8" spans="1:12" x14ac:dyDescent="0.35">
      <c r="D8" s="26">
        <f>_xlfn.XLOOKUP(C8,'Lookup values'!$B$32:$B$48,'Lookup values'!$C$32:$C$48)</f>
        <v>0</v>
      </c>
      <c r="E8" s="31">
        <f t="shared" si="0"/>
        <v>0</v>
      </c>
    </row>
    <row r="9" spans="1:12" x14ac:dyDescent="0.35">
      <c r="D9" s="26">
        <f>_xlfn.XLOOKUP(C9,'Lookup values'!$B$32:$B$48,'Lookup values'!$C$32:$C$48)</f>
        <v>0</v>
      </c>
      <c r="E9" s="31">
        <f t="shared" si="0"/>
        <v>0</v>
      </c>
    </row>
    <row r="10" spans="1:12" x14ac:dyDescent="0.35">
      <c r="D10" s="26">
        <f>_xlfn.XLOOKUP(C10,'Lookup values'!$B$32:$B$48,'Lookup values'!$C$32:$C$48)</f>
        <v>0</v>
      </c>
      <c r="E10" s="31">
        <f t="shared" si="0"/>
        <v>0</v>
      </c>
    </row>
    <row r="11" spans="1:12" x14ac:dyDescent="0.35">
      <c r="D11" s="26">
        <f>_xlfn.XLOOKUP(C11,'Lookup values'!$B$32:$B$48,'Lookup values'!$C$32:$C$48)</f>
        <v>0</v>
      </c>
      <c r="E11" s="31">
        <f t="shared" si="0"/>
        <v>0</v>
      </c>
    </row>
    <row r="12" spans="1:12" x14ac:dyDescent="0.35">
      <c r="D12" s="26">
        <f>_xlfn.XLOOKUP(C12,'Lookup values'!$B$32:$B$48,'Lookup values'!$C$32:$C$48)</f>
        <v>0</v>
      </c>
      <c r="E12" s="31">
        <f t="shared" si="0"/>
        <v>0</v>
      </c>
    </row>
    <row r="13" spans="1:12" x14ac:dyDescent="0.35">
      <c r="D13" s="26">
        <f>_xlfn.XLOOKUP(C13,'Lookup values'!$B$32:$B$48,'Lookup values'!$C$32:$C$48)</f>
        <v>0</v>
      </c>
      <c r="E13" s="31">
        <f t="shared" si="0"/>
        <v>0</v>
      </c>
    </row>
    <row r="14" spans="1:12" x14ac:dyDescent="0.35">
      <c r="D14" s="26">
        <f>_xlfn.XLOOKUP(C14,'Lookup values'!$B$32:$B$48,'Lookup values'!$C$32:$C$48)</f>
        <v>0</v>
      </c>
      <c r="E14" s="31">
        <f t="shared" si="0"/>
        <v>0</v>
      </c>
    </row>
    <row r="15" spans="1:12" x14ac:dyDescent="0.35">
      <c r="D15" s="26">
        <f>_xlfn.XLOOKUP(C15,'Lookup values'!$B$32:$B$48,'Lookup values'!$C$32:$C$48)</f>
        <v>0</v>
      </c>
      <c r="E15" s="31">
        <f t="shared" si="0"/>
        <v>0</v>
      </c>
    </row>
    <row r="16" spans="1:12" x14ac:dyDescent="0.35">
      <c r="D16" s="26">
        <f>_xlfn.XLOOKUP(C16,'Lookup values'!$B$32:$B$48,'Lookup values'!$C$32:$C$48)</f>
        <v>0</v>
      </c>
      <c r="E16" s="31">
        <f t="shared" si="0"/>
        <v>0</v>
      </c>
    </row>
    <row r="17" spans="4:5" x14ac:dyDescent="0.35">
      <c r="D17" s="26">
        <f>_xlfn.XLOOKUP(C17,'Lookup values'!$B$32:$B$48,'Lookup values'!$C$32:$C$48)</f>
        <v>0</v>
      </c>
      <c r="E17" s="31">
        <f t="shared" si="0"/>
        <v>0</v>
      </c>
    </row>
    <row r="18" spans="4:5" x14ac:dyDescent="0.35">
      <c r="D18" s="26">
        <f>_xlfn.XLOOKUP(C18,'Lookup values'!$B$32:$B$48,'Lookup values'!$C$32:$C$48)</f>
        <v>0</v>
      </c>
      <c r="E18" s="31">
        <f t="shared" si="0"/>
        <v>0</v>
      </c>
    </row>
    <row r="19" spans="4:5" x14ac:dyDescent="0.35">
      <c r="D19" s="26">
        <f>_xlfn.XLOOKUP(C19,'Lookup values'!$B$32:$B$48,'Lookup values'!$C$32:$C$48)</f>
        <v>0</v>
      </c>
      <c r="E19" s="31">
        <f t="shared" si="0"/>
        <v>0</v>
      </c>
    </row>
    <row r="20" spans="4:5" x14ac:dyDescent="0.35">
      <c r="D20" s="26">
        <f>_xlfn.XLOOKUP(C20,'Lookup values'!$B$32:$B$48,'Lookup values'!$C$32:$C$48)</f>
        <v>0</v>
      </c>
      <c r="E20" s="31">
        <f t="shared" si="0"/>
        <v>0</v>
      </c>
    </row>
    <row r="21" spans="4:5" x14ac:dyDescent="0.35">
      <c r="D21" s="26">
        <f>_xlfn.XLOOKUP(C21,'Lookup values'!$B$32:$B$48,'Lookup values'!$C$32:$C$48)</f>
        <v>0</v>
      </c>
      <c r="E21" s="31">
        <f t="shared" si="0"/>
        <v>0</v>
      </c>
    </row>
    <row r="22" spans="4:5" x14ac:dyDescent="0.35">
      <c r="D22" s="26">
        <f>_xlfn.XLOOKUP(C22,'Lookup values'!$B$32:$B$48,'Lookup values'!$C$32:$C$48)</f>
        <v>0</v>
      </c>
      <c r="E22" s="31">
        <f t="shared" si="0"/>
        <v>0</v>
      </c>
    </row>
    <row r="23" spans="4:5" x14ac:dyDescent="0.35">
      <c r="D23" s="26">
        <f>_xlfn.XLOOKUP(C23,'Lookup values'!$B$32:$B$48,'Lookup values'!$C$32:$C$48)</f>
        <v>0</v>
      </c>
      <c r="E23" s="31">
        <f t="shared" si="0"/>
        <v>0</v>
      </c>
    </row>
    <row r="24" spans="4:5" x14ac:dyDescent="0.35">
      <c r="D24" s="26">
        <f>_xlfn.XLOOKUP(C24,'Lookup values'!$B$32:$B$48,'Lookup values'!$C$32:$C$48)</f>
        <v>0</v>
      </c>
      <c r="E24" s="31">
        <f t="shared" si="0"/>
        <v>0</v>
      </c>
    </row>
    <row r="25" spans="4:5" x14ac:dyDescent="0.35">
      <c r="D25" s="26">
        <f>_xlfn.XLOOKUP(C25,'Lookup values'!$B$32:$B$48,'Lookup values'!$C$32:$C$48)</f>
        <v>0</v>
      </c>
      <c r="E25" s="31">
        <f t="shared" si="0"/>
        <v>0</v>
      </c>
    </row>
    <row r="26" spans="4:5" x14ac:dyDescent="0.35">
      <c r="D26" s="26">
        <f>_xlfn.XLOOKUP(C26,'Lookup values'!$B$32:$B$48,'Lookup values'!$C$32:$C$48)</f>
        <v>0</v>
      </c>
      <c r="E26" s="31">
        <f t="shared" si="0"/>
        <v>0</v>
      </c>
    </row>
    <row r="27" spans="4:5" x14ac:dyDescent="0.35">
      <c r="D27" s="26">
        <f>_xlfn.XLOOKUP(C27,'Lookup values'!$B$32:$B$48,'Lookup values'!$C$32:$C$48)</f>
        <v>0</v>
      </c>
      <c r="E27" s="31">
        <f t="shared" si="0"/>
        <v>0</v>
      </c>
    </row>
    <row r="28" spans="4:5" x14ac:dyDescent="0.35">
      <c r="D28" s="26">
        <f>_xlfn.XLOOKUP(C28,'Lookup values'!$B$32:$B$48,'Lookup values'!$C$32:$C$48)</f>
        <v>0</v>
      </c>
      <c r="E28" s="31">
        <f t="shared" si="0"/>
        <v>0</v>
      </c>
    </row>
    <row r="29" spans="4:5" x14ac:dyDescent="0.35">
      <c r="D29" s="26">
        <f>_xlfn.XLOOKUP(C29,'Lookup values'!$B$32:$B$48,'Lookup values'!$C$32:$C$48)</f>
        <v>0</v>
      </c>
      <c r="E29" s="31">
        <f t="shared" si="0"/>
        <v>0</v>
      </c>
    </row>
    <row r="30" spans="4:5" x14ac:dyDescent="0.35">
      <c r="D30" s="26">
        <f>_xlfn.XLOOKUP(C30,'Lookup values'!$B$32:$B$48,'Lookup values'!$C$32:$C$48)</f>
        <v>0</v>
      </c>
      <c r="E30" s="31">
        <f t="shared" si="0"/>
        <v>0</v>
      </c>
    </row>
    <row r="31" spans="4:5" x14ac:dyDescent="0.35">
      <c r="D31" s="26">
        <f>_xlfn.XLOOKUP(C31,'Lookup values'!$B$32:$B$48,'Lookup values'!$C$32:$C$48)</f>
        <v>0</v>
      </c>
      <c r="E31" s="31">
        <f t="shared" si="0"/>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9AD2350-3C30-4988-B096-949762CEF8A7}">
          <x14:formula1>
            <xm:f>'Lookup values'!$B$32:$B$45</xm:f>
          </x14:formula1>
          <xm:sqref>C2:C1048576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C9D70-4724-40C4-8DD5-8E6D38CA4028}">
  <sheetPr>
    <tabColor theme="9" tint="0.59999389629810485"/>
  </sheetPr>
  <dimension ref="A1:L31"/>
  <sheetViews>
    <sheetView zoomScale="130" zoomScaleNormal="130" workbookViewId="0">
      <selection activeCell="C4" sqref="C4"/>
    </sheetView>
  </sheetViews>
  <sheetFormatPr defaultColWidth="9.1796875" defaultRowHeight="14.5" x14ac:dyDescent="0.35"/>
  <cols>
    <col min="1" max="1" width="18" style="4" customWidth="1"/>
    <col min="2" max="2" width="18.54296875" style="4" customWidth="1"/>
    <col min="3" max="3" width="25.7265625" style="4" customWidth="1"/>
    <col min="4" max="4" width="39.453125" style="26" bestFit="1" customWidth="1"/>
    <col min="5" max="5" width="27.453125" style="28" customWidth="1"/>
  </cols>
  <sheetData>
    <row r="1" spans="1:12" ht="21" x14ac:dyDescent="0.5">
      <c r="A1" s="3" t="s">
        <v>73</v>
      </c>
      <c r="B1" s="3" t="s">
        <v>75</v>
      </c>
      <c r="C1" s="3" t="s">
        <v>74</v>
      </c>
      <c r="D1" s="5" t="s">
        <v>76</v>
      </c>
      <c r="E1" s="27" t="s">
        <v>77</v>
      </c>
      <c r="F1" s="25"/>
      <c r="G1" s="25"/>
      <c r="H1" s="25"/>
      <c r="I1" s="25"/>
      <c r="J1" s="25"/>
      <c r="K1" s="25"/>
      <c r="L1" s="25"/>
    </row>
    <row r="2" spans="1:12" x14ac:dyDescent="0.35">
      <c r="A2" s="29">
        <v>44213</v>
      </c>
      <c r="B2" s="30">
        <v>59</v>
      </c>
      <c r="C2" s="4" t="s">
        <v>98</v>
      </c>
      <c r="D2" s="26">
        <f>_xlfn.XLOOKUP(C2,'Lookup values'!$B$32:$B$48,'Lookup values'!$C$32:$C$48)</f>
        <v>2546</v>
      </c>
      <c r="E2" s="31">
        <f>(D2/1000)*B2</f>
        <v>150.214</v>
      </c>
    </row>
    <row r="3" spans="1:12" x14ac:dyDescent="0.35">
      <c r="A3" s="29">
        <v>44236</v>
      </c>
      <c r="B3" s="30">
        <v>70</v>
      </c>
      <c r="C3" s="4" t="s">
        <v>98</v>
      </c>
      <c r="D3" s="26">
        <f>_xlfn.XLOOKUP(C3,'Lookup values'!$B$32:$B$48,'Lookup values'!$C$32:$C$48)</f>
        <v>2546</v>
      </c>
      <c r="E3" s="31">
        <f t="shared" ref="E3:E31" si="0">(D3/1000)*B3</f>
        <v>178.22</v>
      </c>
    </row>
    <row r="4" spans="1:12" x14ac:dyDescent="0.35">
      <c r="A4" s="29">
        <v>44274</v>
      </c>
      <c r="B4" s="30">
        <v>1042</v>
      </c>
      <c r="C4" s="4" t="s">
        <v>100</v>
      </c>
      <c r="D4" s="26">
        <f>_xlfn.XLOOKUP(C4,'Lookup values'!$B$32:$B$48,'Lookup values'!$C$32:$C$48)</f>
        <v>175</v>
      </c>
      <c r="E4" s="31">
        <f t="shared" si="0"/>
        <v>182.35</v>
      </c>
    </row>
    <row r="5" spans="1:12" x14ac:dyDescent="0.35">
      <c r="D5" s="26">
        <f>_xlfn.XLOOKUP(C5,'Lookup values'!$B$32:$B$48,'Lookup values'!$C$32:$C$48)</f>
        <v>0</v>
      </c>
      <c r="E5" s="31">
        <f t="shared" si="0"/>
        <v>0</v>
      </c>
    </row>
    <row r="6" spans="1:12" x14ac:dyDescent="0.35">
      <c r="D6" s="26">
        <f>_xlfn.XLOOKUP(C6,'Lookup values'!$B$32:$B$48,'Lookup values'!$C$32:$C$48)</f>
        <v>0</v>
      </c>
      <c r="E6" s="31">
        <f t="shared" si="0"/>
        <v>0</v>
      </c>
    </row>
    <row r="7" spans="1:12" x14ac:dyDescent="0.35">
      <c r="D7" s="26">
        <f>_xlfn.XLOOKUP(C7,'Lookup values'!$B$32:$B$48,'Lookup values'!$C$32:$C$48)</f>
        <v>0</v>
      </c>
      <c r="E7" s="31">
        <f t="shared" si="0"/>
        <v>0</v>
      </c>
    </row>
    <row r="8" spans="1:12" x14ac:dyDescent="0.35">
      <c r="D8" s="26">
        <f>_xlfn.XLOOKUP(C8,'Lookup values'!$B$32:$B$48,'Lookup values'!$C$32:$C$48)</f>
        <v>0</v>
      </c>
      <c r="E8" s="31">
        <f t="shared" si="0"/>
        <v>0</v>
      </c>
    </row>
    <row r="9" spans="1:12" x14ac:dyDescent="0.35">
      <c r="D9" s="26">
        <f>_xlfn.XLOOKUP(C9,'Lookup values'!$B$32:$B$48,'Lookup values'!$C$32:$C$48)</f>
        <v>0</v>
      </c>
      <c r="E9" s="31">
        <f t="shared" si="0"/>
        <v>0</v>
      </c>
    </row>
    <row r="10" spans="1:12" x14ac:dyDescent="0.35">
      <c r="D10" s="26">
        <f>_xlfn.XLOOKUP(C10,'Lookup values'!$B$32:$B$48,'Lookup values'!$C$32:$C$48)</f>
        <v>0</v>
      </c>
      <c r="E10" s="31">
        <f t="shared" si="0"/>
        <v>0</v>
      </c>
    </row>
    <row r="11" spans="1:12" x14ac:dyDescent="0.35">
      <c r="D11" s="26">
        <f>_xlfn.XLOOKUP(C11,'Lookup values'!$B$32:$B$48,'Lookup values'!$C$32:$C$48)</f>
        <v>0</v>
      </c>
      <c r="E11" s="31">
        <f t="shared" si="0"/>
        <v>0</v>
      </c>
    </row>
    <row r="12" spans="1:12" x14ac:dyDescent="0.35">
      <c r="D12" s="26">
        <f>_xlfn.XLOOKUP(C12,'Lookup values'!$B$32:$B$48,'Lookup values'!$C$32:$C$48)</f>
        <v>0</v>
      </c>
      <c r="E12" s="31">
        <f t="shared" si="0"/>
        <v>0</v>
      </c>
    </row>
    <row r="13" spans="1:12" x14ac:dyDescent="0.35">
      <c r="D13" s="26">
        <f>_xlfn.XLOOKUP(C13,'Lookup values'!$B$32:$B$48,'Lookup values'!$C$32:$C$48)</f>
        <v>0</v>
      </c>
      <c r="E13" s="31">
        <f t="shared" si="0"/>
        <v>0</v>
      </c>
    </row>
    <row r="14" spans="1:12" x14ac:dyDescent="0.35">
      <c r="D14" s="26">
        <f>_xlfn.XLOOKUP(C14,'Lookup values'!$B$32:$B$48,'Lookup values'!$C$32:$C$48)</f>
        <v>0</v>
      </c>
      <c r="E14" s="31">
        <f t="shared" si="0"/>
        <v>0</v>
      </c>
    </row>
    <row r="15" spans="1:12" x14ac:dyDescent="0.35">
      <c r="D15" s="26">
        <f>_xlfn.XLOOKUP(C15,'Lookup values'!$B$32:$B$48,'Lookup values'!$C$32:$C$48)</f>
        <v>0</v>
      </c>
      <c r="E15" s="31">
        <f t="shared" si="0"/>
        <v>0</v>
      </c>
    </row>
    <row r="16" spans="1:12" x14ac:dyDescent="0.35">
      <c r="D16" s="26">
        <f>_xlfn.XLOOKUP(C16,'Lookup values'!$B$32:$B$48,'Lookup values'!$C$32:$C$48)</f>
        <v>0</v>
      </c>
      <c r="E16" s="31">
        <f t="shared" si="0"/>
        <v>0</v>
      </c>
    </row>
    <row r="17" spans="4:5" x14ac:dyDescent="0.35">
      <c r="D17" s="26">
        <f>_xlfn.XLOOKUP(C17,'Lookup values'!$B$32:$B$48,'Lookup values'!$C$32:$C$48)</f>
        <v>0</v>
      </c>
      <c r="E17" s="31">
        <f t="shared" si="0"/>
        <v>0</v>
      </c>
    </row>
    <row r="18" spans="4:5" x14ac:dyDescent="0.35">
      <c r="D18" s="26">
        <f>_xlfn.XLOOKUP(C18,'Lookup values'!$B$32:$B$48,'Lookup values'!$C$32:$C$48)</f>
        <v>0</v>
      </c>
      <c r="E18" s="31">
        <f t="shared" si="0"/>
        <v>0</v>
      </c>
    </row>
    <row r="19" spans="4:5" x14ac:dyDescent="0.35">
      <c r="D19" s="26">
        <f>_xlfn.XLOOKUP(C19,'Lookup values'!$B$32:$B$48,'Lookup values'!$C$32:$C$48)</f>
        <v>0</v>
      </c>
      <c r="E19" s="31">
        <f t="shared" si="0"/>
        <v>0</v>
      </c>
    </row>
    <row r="20" spans="4:5" x14ac:dyDescent="0.35">
      <c r="D20" s="26">
        <f>_xlfn.XLOOKUP(C20,'Lookup values'!$B$32:$B$48,'Lookup values'!$C$32:$C$48)</f>
        <v>0</v>
      </c>
      <c r="E20" s="31">
        <f t="shared" si="0"/>
        <v>0</v>
      </c>
    </row>
    <row r="21" spans="4:5" x14ac:dyDescent="0.35">
      <c r="D21" s="26">
        <f>_xlfn.XLOOKUP(C21,'Lookup values'!$B$32:$B$48,'Lookup values'!$C$32:$C$48)</f>
        <v>0</v>
      </c>
      <c r="E21" s="31">
        <f t="shared" si="0"/>
        <v>0</v>
      </c>
    </row>
    <row r="22" spans="4:5" x14ac:dyDescent="0.35">
      <c r="D22" s="26">
        <f>_xlfn.XLOOKUP(C22,'Lookup values'!$B$32:$B$48,'Lookup values'!$C$32:$C$48)</f>
        <v>0</v>
      </c>
      <c r="E22" s="31">
        <f t="shared" si="0"/>
        <v>0</v>
      </c>
    </row>
    <row r="23" spans="4:5" x14ac:dyDescent="0.35">
      <c r="D23" s="26">
        <f>_xlfn.XLOOKUP(C23,'Lookup values'!$B$32:$B$48,'Lookup values'!$C$32:$C$48)</f>
        <v>0</v>
      </c>
      <c r="E23" s="31">
        <f t="shared" si="0"/>
        <v>0</v>
      </c>
    </row>
    <row r="24" spans="4:5" x14ac:dyDescent="0.35">
      <c r="D24" s="26">
        <f>_xlfn.XLOOKUP(C24,'Lookup values'!$B$32:$B$48,'Lookup values'!$C$32:$C$48)</f>
        <v>0</v>
      </c>
      <c r="E24" s="31">
        <f t="shared" si="0"/>
        <v>0</v>
      </c>
    </row>
    <row r="25" spans="4:5" x14ac:dyDescent="0.35">
      <c r="D25" s="26">
        <f>_xlfn.XLOOKUP(C25,'Lookup values'!$B$32:$B$48,'Lookup values'!$C$32:$C$48)</f>
        <v>0</v>
      </c>
      <c r="E25" s="31">
        <f t="shared" si="0"/>
        <v>0</v>
      </c>
    </row>
    <row r="26" spans="4:5" x14ac:dyDescent="0.35">
      <c r="D26" s="26">
        <f>_xlfn.XLOOKUP(C26,'Lookup values'!$B$32:$B$48,'Lookup values'!$C$32:$C$48)</f>
        <v>0</v>
      </c>
      <c r="E26" s="31">
        <f t="shared" si="0"/>
        <v>0</v>
      </c>
    </row>
    <row r="27" spans="4:5" x14ac:dyDescent="0.35">
      <c r="D27" s="26">
        <f>_xlfn.XLOOKUP(C27,'Lookup values'!$B$32:$B$48,'Lookup values'!$C$32:$C$48)</f>
        <v>0</v>
      </c>
      <c r="E27" s="31">
        <f t="shared" si="0"/>
        <v>0</v>
      </c>
    </row>
    <row r="28" spans="4:5" x14ac:dyDescent="0.35">
      <c r="D28" s="26">
        <f>_xlfn.XLOOKUP(C28,'Lookup values'!$B$32:$B$48,'Lookup values'!$C$32:$C$48)</f>
        <v>0</v>
      </c>
      <c r="E28" s="31">
        <f t="shared" si="0"/>
        <v>0</v>
      </c>
    </row>
    <row r="29" spans="4:5" x14ac:dyDescent="0.35">
      <c r="D29" s="26">
        <f>_xlfn.XLOOKUP(C29,'Lookup values'!$B$32:$B$48,'Lookup values'!$C$32:$C$48)</f>
        <v>0</v>
      </c>
      <c r="E29" s="31">
        <f t="shared" si="0"/>
        <v>0</v>
      </c>
    </row>
    <row r="30" spans="4:5" x14ac:dyDescent="0.35">
      <c r="D30" s="26">
        <f>_xlfn.XLOOKUP(C30,'Lookup values'!$B$32:$B$48,'Lookup values'!$C$32:$C$48)</f>
        <v>0</v>
      </c>
      <c r="E30" s="31">
        <f t="shared" si="0"/>
        <v>0</v>
      </c>
    </row>
    <row r="31" spans="4:5" x14ac:dyDescent="0.35">
      <c r="D31" s="26">
        <f>_xlfn.XLOOKUP(C31,'Lookup values'!$B$32:$B$48,'Lookup values'!$C$32:$C$48)</f>
        <v>0</v>
      </c>
      <c r="E31" s="31">
        <f t="shared" si="0"/>
        <v>0</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53754B-57A2-47D9-8913-E284EF9BB936}">
          <x14:formula1>
            <xm:f>'Lookup values'!$B$32:$B$45</xm:f>
          </x14:formula1>
          <xm:sqref>C2:C1048576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472A-3536-4719-82CE-809656A636F1}">
  <sheetPr>
    <tabColor theme="9" tint="0.59999389629810485"/>
  </sheetPr>
  <dimension ref="A1:L31"/>
  <sheetViews>
    <sheetView zoomScale="130" zoomScaleNormal="130" workbookViewId="0">
      <selection activeCell="B2" sqref="B2"/>
    </sheetView>
  </sheetViews>
  <sheetFormatPr defaultColWidth="9.1796875" defaultRowHeight="14.5" x14ac:dyDescent="0.35"/>
  <cols>
    <col min="1" max="1" width="26.26953125" style="33" customWidth="1"/>
    <col min="2" max="2" width="18.54296875" style="4" customWidth="1"/>
    <col min="3" max="3" width="25.7265625" style="4" customWidth="1"/>
    <col min="4" max="4" width="55.54296875" style="26" bestFit="1" customWidth="1"/>
    <col min="5" max="5" width="27.453125" style="28" customWidth="1"/>
  </cols>
  <sheetData>
    <row r="1" spans="1:12" ht="21" x14ac:dyDescent="0.5">
      <c r="A1" s="3" t="s">
        <v>91</v>
      </c>
      <c r="B1" s="3" t="s">
        <v>82</v>
      </c>
      <c r="C1" s="3" t="s">
        <v>92</v>
      </c>
      <c r="D1" s="5" t="s">
        <v>93</v>
      </c>
      <c r="E1" s="27" t="s">
        <v>77</v>
      </c>
      <c r="F1" s="25"/>
      <c r="G1" s="25"/>
      <c r="H1" s="25"/>
      <c r="I1" s="25"/>
      <c r="J1" s="25"/>
      <c r="K1" s="25"/>
      <c r="L1" s="25"/>
    </row>
    <row r="2" spans="1:12" x14ac:dyDescent="0.35">
      <c r="A2" s="33">
        <v>3</v>
      </c>
      <c r="B2" s="30" t="s">
        <v>84</v>
      </c>
      <c r="C2" s="4">
        <v>200</v>
      </c>
      <c r="D2" s="32">
        <f>_xlfn.XLOOKUP(B2,'Lookup values'!$B$64:$B$69,'Lookup values'!$D$64:$D$69,0)</f>
        <v>7.1667535999999998</v>
      </c>
      <c r="E2" s="31">
        <f>A2*C2*D2</f>
        <v>4300.0521600000002</v>
      </c>
    </row>
    <row r="3" spans="1:12" x14ac:dyDescent="0.35">
      <c r="A3" s="33">
        <v>7</v>
      </c>
      <c r="B3" s="30" t="s">
        <v>89</v>
      </c>
      <c r="C3" s="4">
        <v>200</v>
      </c>
      <c r="D3" s="32">
        <f>_xlfn.XLOOKUP(B3,'Lookup values'!$B$64:$B$69,'Lookup values'!$D$64:$D$69,0)</f>
        <v>3.8101728000000001</v>
      </c>
      <c r="E3" s="31">
        <f t="shared" ref="E3:E31" si="0">A3*C3*D3</f>
        <v>5334.2419200000004</v>
      </c>
    </row>
    <row r="4" spans="1:12" x14ac:dyDescent="0.35">
      <c r="A4" s="33">
        <v>2</v>
      </c>
      <c r="B4" s="30" t="s">
        <v>90</v>
      </c>
      <c r="C4" s="4">
        <v>200</v>
      </c>
      <c r="D4" s="32">
        <f>_xlfn.XLOOKUP(B4,'Lookup values'!$B$64:$B$69,'Lookup values'!$D$64:$D$69,0)</f>
        <v>2.9029888000000001</v>
      </c>
      <c r="E4" s="31">
        <f t="shared" si="0"/>
        <v>1161.19552</v>
      </c>
    </row>
    <row r="5" spans="1:12" x14ac:dyDescent="0.35">
      <c r="D5" s="32">
        <f>_xlfn.XLOOKUP(B5,'Lookup values'!$B$64:$B$69,'Lookup values'!$D$64:$D$69,0)</f>
        <v>0</v>
      </c>
      <c r="E5" s="31">
        <f t="shared" si="0"/>
        <v>0</v>
      </c>
    </row>
    <row r="6" spans="1:12" x14ac:dyDescent="0.35">
      <c r="D6" s="32">
        <f>_xlfn.XLOOKUP(B6,'Lookup values'!$B$64:$B$69,'Lookup values'!$D$64:$D$69,0)</f>
        <v>0</v>
      </c>
      <c r="E6" s="31">
        <f t="shared" si="0"/>
        <v>0</v>
      </c>
    </row>
    <row r="7" spans="1:12" x14ac:dyDescent="0.35">
      <c r="D7" s="32">
        <f>_xlfn.XLOOKUP(B7,'Lookup values'!$B$64:$B$69,'Lookup values'!$D$64:$D$69,0)</f>
        <v>0</v>
      </c>
      <c r="E7" s="31">
        <f t="shared" si="0"/>
        <v>0</v>
      </c>
    </row>
    <row r="8" spans="1:12" x14ac:dyDescent="0.35">
      <c r="D8" s="32">
        <f>_xlfn.XLOOKUP(B8,'Lookup values'!$B$64:$B$69,'Lookup values'!$D$64:$D$69,0)</f>
        <v>0</v>
      </c>
      <c r="E8" s="31">
        <f t="shared" si="0"/>
        <v>0</v>
      </c>
    </row>
    <row r="9" spans="1:12" x14ac:dyDescent="0.35">
      <c r="D9" s="32">
        <f>_xlfn.XLOOKUP(B9,'Lookup values'!$B$64:$B$69,'Lookup values'!$D$64:$D$69,0)</f>
        <v>0</v>
      </c>
      <c r="E9" s="31">
        <f t="shared" si="0"/>
        <v>0</v>
      </c>
    </row>
    <row r="10" spans="1:12" x14ac:dyDescent="0.35">
      <c r="D10" s="32">
        <f>_xlfn.XLOOKUP(B10,'Lookup values'!$B$64:$B$69,'Lookup values'!$D$64:$D$69,0)</f>
        <v>0</v>
      </c>
      <c r="E10" s="31">
        <f t="shared" si="0"/>
        <v>0</v>
      </c>
    </row>
    <row r="11" spans="1:12" x14ac:dyDescent="0.35">
      <c r="D11" s="32">
        <f>_xlfn.XLOOKUP(B11,'Lookup values'!$B$64:$B$69,'Lookup values'!$D$64:$D$69,0)</f>
        <v>0</v>
      </c>
      <c r="E11" s="31">
        <f t="shared" si="0"/>
        <v>0</v>
      </c>
    </row>
    <row r="12" spans="1:12" x14ac:dyDescent="0.35">
      <c r="D12" s="32">
        <f>_xlfn.XLOOKUP(B12,'Lookup values'!$B$64:$B$69,'Lookup values'!$D$64:$D$69,0)</f>
        <v>0</v>
      </c>
      <c r="E12" s="31">
        <f t="shared" si="0"/>
        <v>0</v>
      </c>
    </row>
    <row r="13" spans="1:12" x14ac:dyDescent="0.35">
      <c r="D13" s="32">
        <f>_xlfn.XLOOKUP(B13,'Lookup values'!$B$64:$B$69,'Lookup values'!$D$64:$D$69,0)</f>
        <v>0</v>
      </c>
      <c r="E13" s="31">
        <f t="shared" si="0"/>
        <v>0</v>
      </c>
    </row>
    <row r="14" spans="1:12" x14ac:dyDescent="0.35">
      <c r="D14" s="32">
        <f>_xlfn.XLOOKUP(B14,'Lookup values'!$B$64:$B$69,'Lookup values'!$D$64:$D$69,0)</f>
        <v>0</v>
      </c>
      <c r="E14" s="31">
        <f t="shared" si="0"/>
        <v>0</v>
      </c>
    </row>
    <row r="15" spans="1:12" x14ac:dyDescent="0.35">
      <c r="D15" s="32">
        <f>_xlfn.XLOOKUP(B15,'Lookup values'!$B$64:$B$69,'Lookup values'!$D$64:$D$69,0)</f>
        <v>0</v>
      </c>
      <c r="E15" s="31">
        <f t="shared" si="0"/>
        <v>0</v>
      </c>
    </row>
    <row r="16" spans="1:12" x14ac:dyDescent="0.35">
      <c r="D16" s="32">
        <f>_xlfn.XLOOKUP(B16,'Lookup values'!$B$64:$B$69,'Lookup values'!$D$64:$D$69,0)</f>
        <v>0</v>
      </c>
      <c r="E16" s="31">
        <f t="shared" si="0"/>
        <v>0</v>
      </c>
    </row>
    <row r="17" spans="4:5" x14ac:dyDescent="0.35">
      <c r="D17" s="32">
        <f>_xlfn.XLOOKUP(B17,'Lookup values'!$B$64:$B$69,'Lookup values'!$D$64:$D$69,0)</f>
        <v>0</v>
      </c>
      <c r="E17" s="31">
        <f t="shared" si="0"/>
        <v>0</v>
      </c>
    </row>
    <row r="18" spans="4:5" x14ac:dyDescent="0.35">
      <c r="D18" s="32">
        <f>_xlfn.XLOOKUP(B18,'Lookup values'!$B$64:$B$69,'Lookup values'!$D$64:$D$69,0)</f>
        <v>0</v>
      </c>
      <c r="E18" s="31">
        <f t="shared" si="0"/>
        <v>0</v>
      </c>
    </row>
    <row r="19" spans="4:5" x14ac:dyDescent="0.35">
      <c r="D19" s="32">
        <f>_xlfn.XLOOKUP(B19,'Lookup values'!$B$64:$B$69,'Lookup values'!$D$64:$D$69,0)</f>
        <v>0</v>
      </c>
      <c r="E19" s="31">
        <f t="shared" si="0"/>
        <v>0</v>
      </c>
    </row>
    <row r="20" spans="4:5" x14ac:dyDescent="0.35">
      <c r="D20" s="32">
        <f>_xlfn.XLOOKUP(B20,'Lookup values'!$B$64:$B$69,'Lookup values'!$D$64:$D$69,0)</f>
        <v>0</v>
      </c>
      <c r="E20" s="31">
        <f t="shared" si="0"/>
        <v>0</v>
      </c>
    </row>
    <row r="21" spans="4:5" x14ac:dyDescent="0.35">
      <c r="D21" s="32">
        <f>_xlfn.XLOOKUP(B21,'Lookup values'!$B$64:$B$69,'Lookup values'!$D$64:$D$69,0)</f>
        <v>0</v>
      </c>
      <c r="E21" s="31">
        <f t="shared" si="0"/>
        <v>0</v>
      </c>
    </row>
    <row r="22" spans="4:5" x14ac:dyDescent="0.35">
      <c r="D22" s="32">
        <f>_xlfn.XLOOKUP(B22,'Lookup values'!$B$64:$B$69,'Lookup values'!$D$64:$D$69,0)</f>
        <v>0</v>
      </c>
      <c r="E22" s="31">
        <f t="shared" si="0"/>
        <v>0</v>
      </c>
    </row>
    <row r="23" spans="4:5" x14ac:dyDescent="0.35">
      <c r="D23" s="32">
        <f>_xlfn.XLOOKUP(B23,'Lookup values'!$B$64:$B$69,'Lookup values'!$D$64:$D$69,0)</f>
        <v>0</v>
      </c>
      <c r="E23" s="31">
        <f t="shared" si="0"/>
        <v>0</v>
      </c>
    </row>
    <row r="24" spans="4:5" x14ac:dyDescent="0.35">
      <c r="D24" s="32">
        <f>_xlfn.XLOOKUP(B24,'Lookup values'!$B$64:$B$69,'Lookup values'!$D$64:$D$69,0)</f>
        <v>0</v>
      </c>
      <c r="E24" s="31">
        <f t="shared" si="0"/>
        <v>0</v>
      </c>
    </row>
    <row r="25" spans="4:5" x14ac:dyDescent="0.35">
      <c r="D25" s="32">
        <f>_xlfn.XLOOKUP(B25,'Lookup values'!$B$64:$B$69,'Lookup values'!$D$64:$D$69,0)</f>
        <v>0</v>
      </c>
      <c r="E25" s="31">
        <f t="shared" si="0"/>
        <v>0</v>
      </c>
    </row>
    <row r="26" spans="4:5" x14ac:dyDescent="0.35">
      <c r="D26" s="32">
        <f>_xlfn.XLOOKUP(B26,'Lookup values'!$B$64:$B$69,'Lookup values'!$D$64:$D$69,0)</f>
        <v>0</v>
      </c>
      <c r="E26" s="31">
        <f t="shared" si="0"/>
        <v>0</v>
      </c>
    </row>
    <row r="27" spans="4:5" x14ac:dyDescent="0.35">
      <c r="D27" s="32">
        <f>_xlfn.XLOOKUP(B27,'Lookup values'!$B$64:$B$69,'Lookup values'!$D$64:$D$69,0)</f>
        <v>0</v>
      </c>
      <c r="E27" s="31">
        <f t="shared" si="0"/>
        <v>0</v>
      </c>
    </row>
    <row r="28" spans="4:5" x14ac:dyDescent="0.35">
      <c r="D28" s="32">
        <f>_xlfn.XLOOKUP(B28,'Lookup values'!$B$64:$B$69,'Lookup values'!$D$64:$D$69,0)</f>
        <v>0</v>
      </c>
      <c r="E28" s="31">
        <f t="shared" si="0"/>
        <v>0</v>
      </c>
    </row>
    <row r="29" spans="4:5" x14ac:dyDescent="0.35">
      <c r="D29" s="32">
        <f>_xlfn.XLOOKUP(B29,'Lookup values'!$B$64:$B$69,'Lookup values'!$D$64:$D$69,0)</f>
        <v>0</v>
      </c>
      <c r="E29" s="31">
        <f t="shared" si="0"/>
        <v>0</v>
      </c>
    </row>
    <row r="30" spans="4:5" x14ac:dyDescent="0.35">
      <c r="D30" s="32">
        <f>_xlfn.XLOOKUP(B30,'Lookup values'!$B$64:$B$69,'Lookup values'!$D$64:$D$69,0)</f>
        <v>0</v>
      </c>
      <c r="E30" s="31">
        <f t="shared" si="0"/>
        <v>0</v>
      </c>
    </row>
    <row r="31" spans="4:5" x14ac:dyDescent="0.35">
      <c r="D31" s="32">
        <f>_xlfn.XLOOKUP(B31,'Lookup values'!$B$64:$B$69,'Lookup values'!$D$64:$D$69,0)</f>
        <v>0</v>
      </c>
      <c r="E31" s="31">
        <f t="shared" si="0"/>
        <v>0</v>
      </c>
    </row>
  </sheetData>
  <dataValidations count="1">
    <dataValidation type="whole" allowBlank="1" showInputMessage="1" showErrorMessage="1" sqref="C2:C1048576" xr:uid="{CB68DF07-6F72-4E31-BA0D-EACFF8F33D9F}">
      <formula1>0</formula1>
      <formula2>365</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8502A3F-AAEC-4DB0-89E6-4BEBE9E8E9F0}">
          <x14:formula1>
            <xm:f>'Lookup values'!B$64:B$69</xm:f>
          </x14:formula1>
          <xm:sqref>B2:B1048576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3FE71-92B5-4DEB-9E34-C6D39ED3DFF5}">
  <sheetPr>
    <tabColor theme="9" tint="0.59999389629810485"/>
  </sheetPr>
  <dimension ref="B1:I240"/>
  <sheetViews>
    <sheetView topLeftCell="C1" zoomScale="130" zoomScaleNormal="130" workbookViewId="0">
      <pane ySplit="1" topLeftCell="A2" activePane="bottomLeft" state="frozen"/>
      <selection pane="bottomLeft" activeCell="I1" sqref="H1:I1048576"/>
    </sheetView>
  </sheetViews>
  <sheetFormatPr defaultRowHeight="14.5" x14ac:dyDescent="0.35"/>
  <cols>
    <col min="1" max="1" width="4.7265625" customWidth="1"/>
    <col min="2" max="2" width="16.81640625" style="4" customWidth="1"/>
    <col min="3" max="3" width="18.26953125" style="4" bestFit="1" customWidth="1"/>
    <col min="4" max="4" width="38.1796875" style="4" customWidth="1"/>
    <col min="5" max="5" width="33.453125" style="19" customWidth="1"/>
    <col min="6" max="6" width="28.81640625" style="8" bestFit="1" customWidth="1"/>
    <col min="7" max="7" width="10.54296875" style="8" customWidth="1"/>
    <col min="8" max="8" width="16.7265625" style="6" customWidth="1"/>
    <col min="9" max="9" width="16.7265625" style="21" customWidth="1"/>
  </cols>
  <sheetData>
    <row r="1" spans="2:9" s="2" customFormat="1" ht="21" x14ac:dyDescent="0.5">
      <c r="B1" s="3" t="s">
        <v>22</v>
      </c>
      <c r="C1" s="3" t="s">
        <v>28</v>
      </c>
      <c r="D1" s="3" t="s">
        <v>48</v>
      </c>
      <c r="E1" s="17" t="s">
        <v>67</v>
      </c>
      <c r="F1" s="7" t="s">
        <v>0</v>
      </c>
      <c r="G1" s="7" t="s">
        <v>71</v>
      </c>
      <c r="H1" s="5" t="s">
        <v>21</v>
      </c>
      <c r="I1" s="20" t="s">
        <v>8</v>
      </c>
    </row>
    <row r="2" spans="2:9" x14ac:dyDescent="0.35">
      <c r="B2" s="4" t="s">
        <v>23</v>
      </c>
      <c r="C2" s="4" t="s">
        <v>51</v>
      </c>
      <c r="D2" s="4" t="s">
        <v>24</v>
      </c>
      <c r="E2" s="18">
        <v>580</v>
      </c>
      <c r="F2" s="10" t="s">
        <v>25</v>
      </c>
      <c r="G2" s="10" t="s">
        <v>72</v>
      </c>
      <c r="H2" s="6">
        <f>_xlfn.XLOOKUP(F2,'Lookup values'!$B$10:$B$21,'Lookup values'!$C$10:$C$21, "ERROR",0,1)</f>
        <v>29</v>
      </c>
      <c r="I2" s="21">
        <f>(H2/1000)*E2*IF(G2="return",2,1)</f>
        <v>16.82</v>
      </c>
    </row>
    <row r="3" spans="2:9" x14ac:dyDescent="0.35">
      <c r="B3" s="4" t="s">
        <v>66</v>
      </c>
      <c r="C3" s="4" t="s">
        <v>26</v>
      </c>
      <c r="D3" s="22" t="s">
        <v>52</v>
      </c>
      <c r="E3" s="18">
        <v>639.86684941759336</v>
      </c>
      <c r="F3" s="23" t="s">
        <v>2</v>
      </c>
      <c r="G3" s="10" t="s">
        <v>72</v>
      </c>
      <c r="H3" s="6">
        <f>_xlfn.XLOOKUP(F3,'Lookup values'!$B$10:$B$21,'Lookup values'!$C$10:$C$21, "ERROR",0,1)</f>
        <v>54</v>
      </c>
      <c r="I3" s="21">
        <f t="shared" ref="I3:I66" si="0">(H3/1000)*E3*IF(G3="return",2,1)</f>
        <v>34.552809868550042</v>
      </c>
    </row>
    <row r="4" spans="2:9" x14ac:dyDescent="0.35">
      <c r="B4" s="4" t="s">
        <v>66</v>
      </c>
      <c r="C4" s="4" t="s">
        <v>26</v>
      </c>
      <c r="D4" s="22" t="s">
        <v>53</v>
      </c>
      <c r="E4" s="18">
        <v>421.2384505391928</v>
      </c>
      <c r="F4" s="23" t="s">
        <v>2</v>
      </c>
      <c r="G4" s="10" t="s">
        <v>72</v>
      </c>
      <c r="H4" s="6">
        <f>_xlfn.XLOOKUP(F4,'Lookup values'!$B$10:$B$21,'Lookup values'!$C$10:$C$21, "ERROR",0,1)</f>
        <v>54</v>
      </c>
      <c r="I4" s="21">
        <f t="shared" si="0"/>
        <v>22.746876329116411</v>
      </c>
    </row>
    <row r="5" spans="2:9" x14ac:dyDescent="0.35">
      <c r="B5" s="4" t="s">
        <v>66</v>
      </c>
      <c r="C5" s="4" t="s">
        <v>26</v>
      </c>
      <c r="D5" s="22" t="s">
        <v>54</v>
      </c>
      <c r="E5" s="18">
        <v>3801.1622091195654</v>
      </c>
      <c r="F5" s="23" t="s">
        <v>64</v>
      </c>
      <c r="G5" s="10" t="s">
        <v>72</v>
      </c>
      <c r="H5" s="6">
        <f>_xlfn.XLOOKUP(F5,'Lookup values'!$B$10:$B$21,'Lookup values'!$C$10:$C$21, "ERROR",0,1)</f>
        <v>195</v>
      </c>
      <c r="I5" s="21">
        <f t="shared" si="0"/>
        <v>741.22663077831533</v>
      </c>
    </row>
    <row r="6" spans="2:9" x14ac:dyDescent="0.35">
      <c r="B6" s="4" t="s">
        <v>66</v>
      </c>
      <c r="C6" s="4" t="s">
        <v>26</v>
      </c>
      <c r="D6" s="22" t="s">
        <v>55</v>
      </c>
      <c r="E6" s="18">
        <v>9585.7490167132764</v>
      </c>
      <c r="F6" s="23" t="s">
        <v>64</v>
      </c>
      <c r="G6" s="10" t="s">
        <v>72</v>
      </c>
      <c r="H6" s="6">
        <f>_xlfn.XLOOKUP(F6,'Lookup values'!$B$10:$B$21,'Lookup values'!$C$10:$C$21, "ERROR",0,1)</f>
        <v>195</v>
      </c>
      <c r="I6" s="21">
        <f t="shared" si="0"/>
        <v>1869.221058259089</v>
      </c>
    </row>
    <row r="7" spans="2:9" x14ac:dyDescent="0.35">
      <c r="B7" s="4" t="s">
        <v>66</v>
      </c>
      <c r="C7" s="4" t="s">
        <v>26</v>
      </c>
      <c r="D7" s="22" t="s">
        <v>56</v>
      </c>
      <c r="E7" s="18">
        <v>2987.7548469343055</v>
      </c>
      <c r="F7" s="23" t="s">
        <v>64</v>
      </c>
      <c r="G7" s="10" t="s">
        <v>72</v>
      </c>
      <c r="H7" s="6">
        <f>_xlfn.XLOOKUP(F7,'Lookup values'!$B$10:$B$21,'Lookup values'!$C$10:$C$21, "ERROR",0,1)</f>
        <v>195</v>
      </c>
      <c r="I7" s="21">
        <f t="shared" si="0"/>
        <v>582.61219515218954</v>
      </c>
    </row>
    <row r="8" spans="2:9" x14ac:dyDescent="0.35">
      <c r="B8" s="4" t="s">
        <v>66</v>
      </c>
      <c r="C8" s="4" t="s">
        <v>26</v>
      </c>
      <c r="D8" s="22" t="s">
        <v>49</v>
      </c>
      <c r="E8" s="18">
        <v>0</v>
      </c>
      <c r="F8" s="23" t="s">
        <v>27</v>
      </c>
      <c r="G8" s="10" t="s">
        <v>72</v>
      </c>
      <c r="H8" s="6">
        <f>_xlfn.XLOOKUP(F8,'Lookup values'!$B$10:$B$21,'Lookup values'!$C$10:$C$21, "ERROR",0,1)</f>
        <v>0</v>
      </c>
      <c r="I8" s="21">
        <f t="shared" si="0"/>
        <v>0</v>
      </c>
    </row>
    <row r="9" spans="2:9" x14ac:dyDescent="0.35">
      <c r="B9" s="4" t="s">
        <v>66</v>
      </c>
      <c r="C9" s="4" t="s">
        <v>26</v>
      </c>
      <c r="D9" s="22" t="s">
        <v>57</v>
      </c>
      <c r="E9" s="18">
        <v>3443.6433585942282</v>
      </c>
      <c r="F9" s="23" t="s">
        <v>64</v>
      </c>
      <c r="G9" s="10" t="s">
        <v>72</v>
      </c>
      <c r="H9" s="6">
        <f>_xlfn.XLOOKUP(F9,'Lookup values'!$B$10:$B$21,'Lookup values'!$C$10:$C$21, "ERROR",0,1)</f>
        <v>195</v>
      </c>
      <c r="I9" s="21">
        <f t="shared" si="0"/>
        <v>671.51045492587457</v>
      </c>
    </row>
    <row r="10" spans="2:9" x14ac:dyDescent="0.35">
      <c r="B10" s="4" t="s">
        <v>66</v>
      </c>
      <c r="C10" s="4" t="s">
        <v>26</v>
      </c>
      <c r="D10" s="22" t="s">
        <v>58</v>
      </c>
      <c r="E10" s="18">
        <v>1195.3229989322017</v>
      </c>
      <c r="F10" s="23" t="s">
        <v>64</v>
      </c>
      <c r="G10" s="10" t="s">
        <v>72</v>
      </c>
      <c r="H10" s="6">
        <f>_xlfn.XLOOKUP(F10,'Lookup values'!$B$10:$B$21,'Lookup values'!$C$10:$C$21, "ERROR",0,1)</f>
        <v>195</v>
      </c>
      <c r="I10" s="21">
        <f t="shared" si="0"/>
        <v>233.08798479177935</v>
      </c>
    </row>
    <row r="11" spans="2:9" x14ac:dyDescent="0.35">
      <c r="B11" s="4" t="s">
        <v>66</v>
      </c>
      <c r="C11" s="4" t="s">
        <v>26</v>
      </c>
      <c r="D11" s="22" t="s">
        <v>59</v>
      </c>
      <c r="E11" s="18">
        <v>876.35891653338274</v>
      </c>
      <c r="F11" s="23" t="s">
        <v>64</v>
      </c>
      <c r="G11" s="10" t="s">
        <v>72</v>
      </c>
      <c r="H11" s="6">
        <f>_xlfn.XLOOKUP(F11,'Lookup values'!$B$10:$B$21,'Lookup values'!$C$10:$C$21, "ERROR",0,1)</f>
        <v>195</v>
      </c>
      <c r="I11" s="21">
        <f t="shared" si="0"/>
        <v>170.88998872400964</v>
      </c>
    </row>
    <row r="12" spans="2:9" x14ac:dyDescent="0.35">
      <c r="B12" s="4" t="s">
        <v>66</v>
      </c>
      <c r="C12" s="4" t="s">
        <v>26</v>
      </c>
      <c r="D12" s="22" t="s">
        <v>60</v>
      </c>
      <c r="E12" s="18">
        <v>2196.876814840366</v>
      </c>
      <c r="F12" s="23" t="s">
        <v>64</v>
      </c>
      <c r="G12" s="10" t="s">
        <v>72</v>
      </c>
      <c r="H12" s="6">
        <f>_xlfn.XLOOKUP(F12,'Lookup values'!$B$10:$B$21,'Lookup values'!$C$10:$C$21, "ERROR",0,1)</f>
        <v>195</v>
      </c>
      <c r="I12" s="21">
        <f t="shared" si="0"/>
        <v>428.39097889387136</v>
      </c>
    </row>
    <row r="13" spans="2:9" x14ac:dyDescent="0.35">
      <c r="B13" s="4" t="s">
        <v>66</v>
      </c>
      <c r="C13" s="4" t="s">
        <v>26</v>
      </c>
      <c r="D13" s="22" t="s">
        <v>61</v>
      </c>
      <c r="E13" s="18">
        <v>231.45649475249459</v>
      </c>
      <c r="F13" s="23" t="s">
        <v>65</v>
      </c>
      <c r="G13" s="10" t="s">
        <v>72</v>
      </c>
      <c r="H13" s="6">
        <f>_xlfn.XLOOKUP(F13,'Lookup values'!$B$10:$B$21,'Lookup values'!$C$10:$C$21, "ERROR",0,1)</f>
        <v>154</v>
      </c>
      <c r="I13" s="21">
        <f t="shared" si="0"/>
        <v>35.64430019188417</v>
      </c>
    </row>
    <row r="14" spans="2:9" x14ac:dyDescent="0.35">
      <c r="B14" s="4" t="s">
        <v>66</v>
      </c>
      <c r="C14" s="4" t="s">
        <v>26</v>
      </c>
      <c r="D14" s="22" t="s">
        <v>62</v>
      </c>
      <c r="E14" s="18">
        <v>269.23964772235456</v>
      </c>
      <c r="F14" s="23" t="s">
        <v>65</v>
      </c>
      <c r="G14" s="10" t="s">
        <v>72</v>
      </c>
      <c r="H14" s="6">
        <f>_xlfn.XLOOKUP(F14,'Lookup values'!$B$10:$B$21,'Lookup values'!$C$10:$C$21, "ERROR",0,1)</f>
        <v>154</v>
      </c>
      <c r="I14" s="21">
        <f t="shared" si="0"/>
        <v>41.462905749242601</v>
      </c>
    </row>
    <row r="15" spans="2:9" x14ac:dyDescent="0.35">
      <c r="B15" s="4" t="s">
        <v>66</v>
      </c>
      <c r="C15" s="4" t="s">
        <v>26</v>
      </c>
      <c r="D15" s="22" t="s">
        <v>63</v>
      </c>
      <c r="E15" s="18">
        <v>308.17732740796646</v>
      </c>
      <c r="F15" s="23" t="s">
        <v>2</v>
      </c>
      <c r="G15" s="10" t="s">
        <v>72</v>
      </c>
      <c r="H15" s="6">
        <f>_xlfn.XLOOKUP(F15,'Lookup values'!$B$10:$B$21,'Lookup values'!$C$10:$C$21, "ERROR",0,1)</f>
        <v>54</v>
      </c>
      <c r="I15" s="21">
        <f t="shared" si="0"/>
        <v>16.64157568003019</v>
      </c>
    </row>
    <row r="16" spans="2:9" x14ac:dyDescent="0.35">
      <c r="D16" s="4" t="s">
        <v>103</v>
      </c>
      <c r="E16" s="18">
        <v>123</v>
      </c>
      <c r="F16" s="10" t="s">
        <v>2</v>
      </c>
      <c r="G16" s="10" t="s">
        <v>72</v>
      </c>
      <c r="H16" s="6">
        <f>_xlfn.XLOOKUP(F16,'Lookup values'!$B$10:$B$21,'Lookup values'!$C$10:$C$21, "ERROR",0,1)</f>
        <v>54</v>
      </c>
      <c r="I16" s="21">
        <f t="shared" si="0"/>
        <v>6.6420000000000003</v>
      </c>
    </row>
    <row r="17" spans="2:9" x14ac:dyDescent="0.35">
      <c r="B17" s="4" t="s">
        <v>104</v>
      </c>
      <c r="C17" s="4" t="s">
        <v>26</v>
      </c>
      <c r="D17" s="4" t="s">
        <v>105</v>
      </c>
      <c r="E17" s="18">
        <v>7000</v>
      </c>
      <c r="F17" s="10" t="s">
        <v>64</v>
      </c>
      <c r="G17" s="10" t="s">
        <v>72</v>
      </c>
      <c r="H17" s="6">
        <f>_xlfn.XLOOKUP(F17,'Lookup values'!$B$10:$B$21,'Lookup values'!$C$10:$C$21, "ERROR",0,1)</f>
        <v>195</v>
      </c>
      <c r="I17" s="21">
        <f t="shared" si="0"/>
        <v>1365</v>
      </c>
    </row>
    <row r="18" spans="2:9" x14ac:dyDescent="0.35">
      <c r="E18" s="18"/>
      <c r="F18" s="10"/>
      <c r="G18" s="10"/>
      <c r="H18" s="6">
        <f>_xlfn.XLOOKUP(F18,'Lookup values'!$B$10:$B$21,'Lookup values'!$C$10:$C$21, "ERROR",0,1)</f>
        <v>0</v>
      </c>
      <c r="I18" s="21">
        <f t="shared" si="0"/>
        <v>0</v>
      </c>
    </row>
    <row r="19" spans="2:9" x14ac:dyDescent="0.35">
      <c r="E19" s="18"/>
      <c r="F19" s="10"/>
      <c r="G19" s="10"/>
      <c r="H19" s="6">
        <f>_xlfn.XLOOKUP(F19,'Lookup values'!$B$10:$B$21,'Lookup values'!$C$10:$C$21, "ERROR",0,1)</f>
        <v>0</v>
      </c>
      <c r="I19" s="21">
        <f t="shared" si="0"/>
        <v>0</v>
      </c>
    </row>
    <row r="20" spans="2:9" x14ac:dyDescent="0.35">
      <c r="E20" s="18"/>
      <c r="F20" s="10"/>
      <c r="G20" s="10"/>
      <c r="H20" s="6">
        <f>_xlfn.XLOOKUP(F20,'Lookup values'!$B$10:$B$21,'Lookup values'!$C$10:$C$21, "ERROR",0,1)</f>
        <v>0</v>
      </c>
      <c r="I20" s="21">
        <f t="shared" si="0"/>
        <v>0</v>
      </c>
    </row>
    <row r="21" spans="2:9" x14ac:dyDescent="0.35">
      <c r="E21" s="18"/>
      <c r="F21" s="10"/>
      <c r="G21" s="10"/>
      <c r="H21" s="6">
        <f>_xlfn.XLOOKUP(F21,'Lookup values'!$B$10:$B$21,'Lookup values'!$C$10:$C$21, "ERROR",0,1)</f>
        <v>0</v>
      </c>
      <c r="I21" s="21">
        <f t="shared" si="0"/>
        <v>0</v>
      </c>
    </row>
    <row r="22" spans="2:9" x14ac:dyDescent="0.35">
      <c r="E22" s="18"/>
      <c r="F22" s="10"/>
      <c r="G22" s="10"/>
      <c r="H22" s="6">
        <f>_xlfn.XLOOKUP(F22,'Lookup values'!$B$10:$B$21,'Lookup values'!$C$10:$C$21, "ERROR",0,1)</f>
        <v>0</v>
      </c>
      <c r="I22" s="21">
        <f t="shared" si="0"/>
        <v>0</v>
      </c>
    </row>
    <row r="23" spans="2:9" x14ac:dyDescent="0.35">
      <c r="E23" s="18"/>
      <c r="F23" s="10"/>
      <c r="G23" s="10"/>
      <c r="H23" s="6">
        <f>_xlfn.XLOOKUP(F23,'Lookup values'!$B$10:$B$21,'Lookup values'!$C$10:$C$21, "ERROR",0,1)</f>
        <v>0</v>
      </c>
      <c r="I23" s="21">
        <f t="shared" si="0"/>
        <v>0</v>
      </c>
    </row>
    <row r="24" spans="2:9" x14ac:dyDescent="0.35">
      <c r="E24" s="18"/>
      <c r="F24" s="10"/>
      <c r="G24" s="10"/>
      <c r="H24" s="6">
        <f>_xlfn.XLOOKUP(F24,'Lookup values'!$B$10:$B$21,'Lookup values'!$C$10:$C$21, "ERROR",0,1)</f>
        <v>0</v>
      </c>
      <c r="I24" s="21">
        <f t="shared" si="0"/>
        <v>0</v>
      </c>
    </row>
    <row r="25" spans="2:9" x14ac:dyDescent="0.35">
      <c r="E25" s="18"/>
      <c r="F25" s="10"/>
      <c r="G25" s="10"/>
      <c r="H25" s="6">
        <f>_xlfn.XLOOKUP(F25,'Lookup values'!$B$10:$B$21,'Lookup values'!$C$10:$C$21, "ERROR",0,1)</f>
        <v>0</v>
      </c>
      <c r="I25" s="21">
        <f t="shared" si="0"/>
        <v>0</v>
      </c>
    </row>
    <row r="26" spans="2:9" x14ac:dyDescent="0.35">
      <c r="E26" s="18"/>
      <c r="F26" s="10"/>
      <c r="G26" s="10"/>
      <c r="H26" s="6">
        <f>_xlfn.XLOOKUP(F26,'Lookup values'!$B$10:$B$21,'Lookup values'!$C$10:$C$21, "ERROR",0,1)</f>
        <v>0</v>
      </c>
      <c r="I26" s="21">
        <f t="shared" si="0"/>
        <v>0</v>
      </c>
    </row>
    <row r="27" spans="2:9" x14ac:dyDescent="0.35">
      <c r="E27" s="18"/>
      <c r="F27" s="10"/>
      <c r="G27" s="10"/>
      <c r="H27" s="6">
        <f>_xlfn.XLOOKUP(F27,'Lookup values'!$B$10:$B$21,'Lookup values'!$C$10:$C$21, "ERROR",0,1)</f>
        <v>0</v>
      </c>
      <c r="I27" s="21">
        <f t="shared" si="0"/>
        <v>0</v>
      </c>
    </row>
    <row r="28" spans="2:9" x14ac:dyDescent="0.35">
      <c r="E28" s="18"/>
      <c r="F28" s="10"/>
      <c r="G28" s="10"/>
      <c r="H28" s="6">
        <f>_xlfn.XLOOKUP(F28,'Lookup values'!$B$10:$B$21,'Lookup values'!$C$10:$C$21, "ERROR",0,1)</f>
        <v>0</v>
      </c>
      <c r="I28" s="21">
        <f t="shared" si="0"/>
        <v>0</v>
      </c>
    </row>
    <row r="29" spans="2:9" x14ac:dyDescent="0.35">
      <c r="E29" s="18"/>
      <c r="F29" s="10"/>
      <c r="G29" s="10"/>
      <c r="H29" s="6">
        <f>_xlfn.XLOOKUP(F29,'Lookup values'!$B$10:$B$21,'Lookup values'!$C$10:$C$21, "ERROR",0,1)</f>
        <v>0</v>
      </c>
      <c r="I29" s="21">
        <f t="shared" si="0"/>
        <v>0</v>
      </c>
    </row>
    <row r="30" spans="2:9" x14ac:dyDescent="0.35">
      <c r="E30" s="18"/>
      <c r="F30" s="10"/>
      <c r="G30" s="10"/>
      <c r="H30" s="6">
        <f>_xlfn.XLOOKUP(F30,'Lookup values'!$B$10:$B$21,'Lookup values'!$C$10:$C$21, "ERROR",0,1)</f>
        <v>0</v>
      </c>
      <c r="I30" s="21">
        <f t="shared" si="0"/>
        <v>0</v>
      </c>
    </row>
    <row r="31" spans="2:9" x14ac:dyDescent="0.35">
      <c r="E31" s="18"/>
      <c r="F31" s="10"/>
      <c r="G31" s="10"/>
      <c r="H31" s="6">
        <f>_xlfn.XLOOKUP(F31,'Lookup values'!$B$10:$B$21,'Lookup values'!$C$10:$C$21, "ERROR",0,1)</f>
        <v>0</v>
      </c>
      <c r="I31" s="21">
        <f t="shared" si="0"/>
        <v>0</v>
      </c>
    </row>
    <row r="32" spans="2:9" x14ac:dyDescent="0.35">
      <c r="E32" s="18"/>
      <c r="F32" s="10"/>
      <c r="G32" s="10"/>
      <c r="H32" s="6">
        <f>_xlfn.XLOOKUP(F32,'Lookup values'!$B$10:$B$21,'Lookup values'!$C$10:$C$21, "ERROR",0,1)</f>
        <v>0</v>
      </c>
      <c r="I32" s="21">
        <f t="shared" si="0"/>
        <v>0</v>
      </c>
    </row>
    <row r="33" spans="5:9" x14ac:dyDescent="0.35">
      <c r="E33" s="18"/>
      <c r="F33" s="10"/>
      <c r="G33" s="10"/>
      <c r="H33" s="6">
        <f>_xlfn.XLOOKUP(F33,'Lookup values'!$B$10:$B$21,'Lookup values'!$C$10:$C$21, "ERROR",0,1)</f>
        <v>0</v>
      </c>
      <c r="I33" s="21">
        <f t="shared" si="0"/>
        <v>0</v>
      </c>
    </row>
    <row r="34" spans="5:9" x14ac:dyDescent="0.35">
      <c r="E34" s="18"/>
      <c r="F34" s="10"/>
      <c r="G34" s="10"/>
      <c r="H34" s="6">
        <f>_xlfn.XLOOKUP(F34,'Lookup values'!$B$10:$B$21,'Lookup values'!$C$10:$C$21, "ERROR",0,1)</f>
        <v>0</v>
      </c>
      <c r="I34" s="21">
        <f t="shared" si="0"/>
        <v>0</v>
      </c>
    </row>
    <row r="35" spans="5:9" x14ac:dyDescent="0.35">
      <c r="E35" s="18"/>
      <c r="F35" s="10"/>
      <c r="G35" s="10"/>
      <c r="H35" s="6">
        <f>_xlfn.XLOOKUP(F35,'Lookup values'!$B$10:$B$21,'Lookup values'!$C$10:$C$21, "ERROR",0,1)</f>
        <v>0</v>
      </c>
      <c r="I35" s="21">
        <f t="shared" si="0"/>
        <v>0</v>
      </c>
    </row>
    <row r="36" spans="5:9" x14ac:dyDescent="0.35">
      <c r="E36" s="18"/>
      <c r="F36" s="10"/>
      <c r="G36" s="10"/>
      <c r="H36" s="6">
        <f>_xlfn.XLOOKUP(F36,'Lookup values'!$B$10:$B$21,'Lookup values'!$C$10:$C$21, "ERROR",0,1)</f>
        <v>0</v>
      </c>
      <c r="I36" s="21">
        <f t="shared" si="0"/>
        <v>0</v>
      </c>
    </row>
    <row r="37" spans="5:9" x14ac:dyDescent="0.35">
      <c r="E37" s="18"/>
      <c r="F37" s="10"/>
      <c r="G37" s="10"/>
      <c r="H37" s="6">
        <f>_xlfn.XLOOKUP(F37,'Lookup values'!$B$10:$B$21,'Lookup values'!$C$10:$C$21, "ERROR",0,1)</f>
        <v>0</v>
      </c>
      <c r="I37" s="21">
        <f t="shared" si="0"/>
        <v>0</v>
      </c>
    </row>
    <row r="38" spans="5:9" x14ac:dyDescent="0.35">
      <c r="E38" s="18"/>
      <c r="F38" s="10"/>
      <c r="G38" s="10"/>
      <c r="H38" s="6">
        <f>_xlfn.XLOOKUP(F38,'Lookup values'!$B$10:$B$21,'Lookup values'!$C$10:$C$21, "ERROR",0,1)</f>
        <v>0</v>
      </c>
      <c r="I38" s="21">
        <f t="shared" si="0"/>
        <v>0</v>
      </c>
    </row>
    <row r="39" spans="5:9" x14ac:dyDescent="0.35">
      <c r="E39" s="18"/>
      <c r="F39" s="10"/>
      <c r="G39" s="10"/>
      <c r="H39" s="6">
        <f>_xlfn.XLOOKUP(F39,'Lookup values'!$B$10:$B$21,'Lookup values'!$C$10:$C$21, "ERROR",0,1)</f>
        <v>0</v>
      </c>
      <c r="I39" s="21">
        <f t="shared" si="0"/>
        <v>0</v>
      </c>
    </row>
    <row r="40" spans="5:9" x14ac:dyDescent="0.35">
      <c r="E40" s="18"/>
      <c r="F40" s="10"/>
      <c r="G40" s="10"/>
      <c r="H40" s="6">
        <f>_xlfn.XLOOKUP(F40,'Lookup values'!$B$10:$B$21,'Lookup values'!$C$10:$C$21, "ERROR",0,1)</f>
        <v>0</v>
      </c>
      <c r="I40" s="21">
        <f t="shared" si="0"/>
        <v>0</v>
      </c>
    </row>
    <row r="41" spans="5:9" x14ac:dyDescent="0.35">
      <c r="E41" s="18"/>
      <c r="F41" s="10"/>
      <c r="G41" s="10"/>
      <c r="H41" s="6">
        <f>_xlfn.XLOOKUP(F41,'Lookup values'!$B$10:$B$21,'Lookup values'!$C$10:$C$21, "ERROR",0,1)</f>
        <v>0</v>
      </c>
      <c r="I41" s="21">
        <f t="shared" si="0"/>
        <v>0</v>
      </c>
    </row>
    <row r="42" spans="5:9" x14ac:dyDescent="0.35">
      <c r="E42" s="18"/>
      <c r="F42" s="10"/>
      <c r="G42" s="10"/>
      <c r="H42" s="6">
        <f>_xlfn.XLOOKUP(F42,'Lookup values'!$B$10:$B$21,'Lookup values'!$C$10:$C$21, "ERROR",0,1)</f>
        <v>0</v>
      </c>
      <c r="I42" s="21">
        <f t="shared" si="0"/>
        <v>0</v>
      </c>
    </row>
    <row r="43" spans="5:9" x14ac:dyDescent="0.35">
      <c r="E43" s="18"/>
      <c r="F43" s="10"/>
      <c r="G43" s="10"/>
      <c r="H43" s="6">
        <f>_xlfn.XLOOKUP(F43,'Lookup values'!$B$10:$B$21,'Lookup values'!$C$10:$C$21, "ERROR",0,1)</f>
        <v>0</v>
      </c>
      <c r="I43" s="21">
        <f t="shared" si="0"/>
        <v>0</v>
      </c>
    </row>
    <row r="44" spans="5:9" x14ac:dyDescent="0.35">
      <c r="E44" s="18"/>
      <c r="F44" s="10"/>
      <c r="G44" s="10"/>
      <c r="H44" s="6">
        <f>_xlfn.XLOOKUP(F44,'Lookup values'!$B$10:$B$21,'Lookup values'!$C$10:$C$21, "ERROR",0,1)</f>
        <v>0</v>
      </c>
      <c r="I44" s="21">
        <f t="shared" si="0"/>
        <v>0</v>
      </c>
    </row>
    <row r="45" spans="5:9" x14ac:dyDescent="0.35">
      <c r="E45" s="18"/>
      <c r="F45" s="10"/>
      <c r="G45" s="10"/>
      <c r="H45" s="6">
        <f>_xlfn.XLOOKUP(F45,'Lookup values'!$B$10:$B$21,'Lookup values'!$C$10:$C$21, "ERROR",0,1)</f>
        <v>0</v>
      </c>
      <c r="I45" s="21">
        <f t="shared" si="0"/>
        <v>0</v>
      </c>
    </row>
    <row r="46" spans="5:9" x14ac:dyDescent="0.35">
      <c r="E46" s="18"/>
      <c r="F46" s="10"/>
      <c r="G46" s="10"/>
      <c r="H46" s="6">
        <f>_xlfn.XLOOKUP(F46,'Lookup values'!$B$10:$B$21,'Lookup values'!$C$10:$C$21, "ERROR",0,1)</f>
        <v>0</v>
      </c>
      <c r="I46" s="21">
        <f t="shared" si="0"/>
        <v>0</v>
      </c>
    </row>
    <row r="47" spans="5:9" x14ac:dyDescent="0.35">
      <c r="E47" s="18"/>
      <c r="F47" s="10"/>
      <c r="G47" s="10"/>
      <c r="H47" s="6">
        <f>_xlfn.XLOOKUP(F47,'Lookup values'!$B$10:$B$21,'Lookup values'!$C$10:$C$21, "ERROR",0,1)</f>
        <v>0</v>
      </c>
      <c r="I47" s="21">
        <f t="shared" si="0"/>
        <v>0</v>
      </c>
    </row>
    <row r="48" spans="5:9" x14ac:dyDescent="0.35">
      <c r="E48" s="18"/>
      <c r="F48" s="10"/>
      <c r="G48" s="10"/>
      <c r="H48" s="6">
        <f>_xlfn.XLOOKUP(F48,'Lookup values'!$B$10:$B$21,'Lookup values'!$C$10:$C$21, "ERROR",0,1)</f>
        <v>0</v>
      </c>
      <c r="I48" s="21">
        <f t="shared" si="0"/>
        <v>0</v>
      </c>
    </row>
    <row r="49" spans="5:9" x14ac:dyDescent="0.35">
      <c r="E49" s="18"/>
      <c r="F49" s="10"/>
      <c r="G49" s="10"/>
      <c r="H49" s="6">
        <f>_xlfn.XLOOKUP(F49,'Lookup values'!$B$10:$B$21,'Lookup values'!$C$10:$C$21, "ERROR",0,1)</f>
        <v>0</v>
      </c>
      <c r="I49" s="21">
        <f t="shared" si="0"/>
        <v>0</v>
      </c>
    </row>
    <row r="50" spans="5:9" x14ac:dyDescent="0.35">
      <c r="E50" s="18"/>
      <c r="F50" s="10"/>
      <c r="G50" s="10"/>
      <c r="H50" s="6">
        <f>_xlfn.XLOOKUP(F50,'Lookup values'!$B$10:$B$21,'Lookup values'!$C$10:$C$21, "ERROR",0,1)</f>
        <v>0</v>
      </c>
      <c r="I50" s="21">
        <f t="shared" si="0"/>
        <v>0</v>
      </c>
    </row>
    <row r="51" spans="5:9" x14ac:dyDescent="0.35">
      <c r="E51" s="18"/>
      <c r="F51" s="10"/>
      <c r="G51" s="10"/>
      <c r="H51" s="6">
        <f>_xlfn.XLOOKUP(F51,'Lookup values'!$B$10:$B$21,'Lookup values'!$C$10:$C$21, "ERROR",0,1)</f>
        <v>0</v>
      </c>
      <c r="I51" s="21">
        <f t="shared" si="0"/>
        <v>0</v>
      </c>
    </row>
    <row r="52" spans="5:9" x14ac:dyDescent="0.35">
      <c r="E52" s="18"/>
      <c r="F52" s="10"/>
      <c r="G52" s="10"/>
      <c r="H52" s="6">
        <f>_xlfn.XLOOKUP(F52,'Lookup values'!$B$10:$B$21,'Lookup values'!$C$10:$C$21, "ERROR",0,1)</f>
        <v>0</v>
      </c>
      <c r="I52" s="21">
        <f t="shared" si="0"/>
        <v>0</v>
      </c>
    </row>
    <row r="53" spans="5:9" x14ac:dyDescent="0.35">
      <c r="E53" s="18"/>
      <c r="F53" s="10"/>
      <c r="G53" s="10"/>
      <c r="H53" s="6">
        <f>_xlfn.XLOOKUP(F53,'Lookup values'!$B$10:$B$21,'Lookup values'!$C$10:$C$21, "ERROR",0,1)</f>
        <v>0</v>
      </c>
      <c r="I53" s="21">
        <f t="shared" si="0"/>
        <v>0</v>
      </c>
    </row>
    <row r="54" spans="5:9" x14ac:dyDescent="0.35">
      <c r="E54" s="18"/>
      <c r="F54" s="10"/>
      <c r="G54" s="10"/>
      <c r="H54" s="6">
        <f>_xlfn.XLOOKUP(F54,'Lookup values'!$B$10:$B$21,'Lookup values'!$C$10:$C$21, "ERROR",0,1)</f>
        <v>0</v>
      </c>
      <c r="I54" s="21">
        <f t="shared" si="0"/>
        <v>0</v>
      </c>
    </row>
    <row r="55" spans="5:9" x14ac:dyDescent="0.35">
      <c r="E55" s="18"/>
      <c r="F55" s="10"/>
      <c r="G55" s="10"/>
      <c r="H55" s="6">
        <f>_xlfn.XLOOKUP(F55,'Lookup values'!$B$10:$B$21,'Lookup values'!$C$10:$C$21, "ERROR",0,1)</f>
        <v>0</v>
      </c>
      <c r="I55" s="21">
        <f t="shared" si="0"/>
        <v>0</v>
      </c>
    </row>
    <row r="56" spans="5:9" x14ac:dyDescent="0.35">
      <c r="E56" s="18"/>
      <c r="F56" s="10"/>
      <c r="G56" s="10"/>
      <c r="H56" s="6">
        <f>_xlfn.XLOOKUP(F56,'Lookup values'!$B$10:$B$21,'Lookup values'!$C$10:$C$21, "ERROR",0,1)</f>
        <v>0</v>
      </c>
      <c r="I56" s="21">
        <f t="shared" si="0"/>
        <v>0</v>
      </c>
    </row>
    <row r="57" spans="5:9" x14ac:dyDescent="0.35">
      <c r="E57" s="18"/>
      <c r="F57" s="10"/>
      <c r="G57" s="10"/>
      <c r="H57" s="6">
        <f>_xlfn.XLOOKUP(F57,'Lookup values'!$B$10:$B$21,'Lookup values'!$C$10:$C$21, "ERROR",0,1)</f>
        <v>0</v>
      </c>
      <c r="I57" s="21">
        <f t="shared" si="0"/>
        <v>0</v>
      </c>
    </row>
    <row r="58" spans="5:9" x14ac:dyDescent="0.35">
      <c r="E58" s="18"/>
      <c r="F58" s="10"/>
      <c r="G58" s="10"/>
      <c r="H58" s="6">
        <f>_xlfn.XLOOKUP(F58,'Lookup values'!$B$10:$B$21,'Lookup values'!$C$10:$C$21, "ERROR",0,1)</f>
        <v>0</v>
      </c>
      <c r="I58" s="21">
        <f t="shared" si="0"/>
        <v>0</v>
      </c>
    </row>
    <row r="59" spans="5:9" x14ac:dyDescent="0.35">
      <c r="E59" s="18"/>
      <c r="F59" s="10"/>
      <c r="G59" s="10"/>
      <c r="H59" s="6">
        <f>_xlfn.XLOOKUP(F59,'Lookup values'!$B$10:$B$21,'Lookup values'!$C$10:$C$21, "ERROR",0,1)</f>
        <v>0</v>
      </c>
      <c r="I59" s="21">
        <f t="shared" si="0"/>
        <v>0</v>
      </c>
    </row>
    <row r="60" spans="5:9" x14ac:dyDescent="0.35">
      <c r="E60" s="18"/>
      <c r="F60" s="10"/>
      <c r="G60" s="10"/>
      <c r="H60" s="6">
        <f>_xlfn.XLOOKUP(F60,'Lookup values'!$B$10:$B$21,'Lookup values'!$C$10:$C$21, "ERROR",0,1)</f>
        <v>0</v>
      </c>
      <c r="I60" s="21">
        <f t="shared" si="0"/>
        <v>0</v>
      </c>
    </row>
    <row r="61" spans="5:9" x14ac:dyDescent="0.35">
      <c r="E61" s="18"/>
      <c r="F61" s="10"/>
      <c r="G61" s="10"/>
      <c r="H61" s="6">
        <f>_xlfn.XLOOKUP(F61,'Lookup values'!$B$10:$B$21,'Lookup values'!$C$10:$C$21, "ERROR",0,1)</f>
        <v>0</v>
      </c>
      <c r="I61" s="21">
        <f t="shared" si="0"/>
        <v>0</v>
      </c>
    </row>
    <row r="62" spans="5:9" x14ac:dyDescent="0.35">
      <c r="E62" s="18"/>
      <c r="F62" s="10"/>
      <c r="G62" s="10"/>
      <c r="H62" s="6">
        <f>_xlfn.XLOOKUP(F62,'Lookup values'!$B$10:$B$21,'Lookup values'!$C$10:$C$21, "ERROR",0,1)</f>
        <v>0</v>
      </c>
      <c r="I62" s="21">
        <f t="shared" si="0"/>
        <v>0</v>
      </c>
    </row>
    <row r="63" spans="5:9" x14ac:dyDescent="0.35">
      <c r="E63" s="18"/>
      <c r="F63" s="10"/>
      <c r="G63" s="10"/>
      <c r="H63" s="6">
        <f>_xlfn.XLOOKUP(F63,'Lookup values'!$B$10:$B$21,'Lookup values'!$C$10:$C$21, "ERROR",0,1)</f>
        <v>0</v>
      </c>
      <c r="I63" s="21">
        <f t="shared" si="0"/>
        <v>0</v>
      </c>
    </row>
    <row r="64" spans="5:9" x14ac:dyDescent="0.35">
      <c r="E64" s="18"/>
      <c r="F64" s="10"/>
      <c r="G64" s="10"/>
      <c r="H64" s="6">
        <f>_xlfn.XLOOKUP(F64,'Lookup values'!$B$10:$B$21,'Lookup values'!$C$10:$C$21, "ERROR",0,1)</f>
        <v>0</v>
      </c>
      <c r="I64" s="21">
        <f t="shared" si="0"/>
        <v>0</v>
      </c>
    </row>
    <row r="65" spans="5:9" x14ac:dyDescent="0.35">
      <c r="E65" s="18"/>
      <c r="F65" s="10"/>
      <c r="G65" s="10"/>
      <c r="H65" s="6">
        <f>_xlfn.XLOOKUP(F65,'Lookup values'!$B$10:$B$21,'Lookup values'!$C$10:$C$21, "ERROR",0,1)</f>
        <v>0</v>
      </c>
      <c r="I65" s="21">
        <f t="shared" si="0"/>
        <v>0</v>
      </c>
    </row>
    <row r="66" spans="5:9" x14ac:dyDescent="0.35">
      <c r="E66" s="18"/>
      <c r="F66" s="10"/>
      <c r="G66" s="10"/>
      <c r="H66" s="6">
        <f>_xlfn.XLOOKUP(F66,'Lookup values'!$B$10:$B$21,'Lookup values'!$C$10:$C$21, "ERROR",0,1)</f>
        <v>0</v>
      </c>
      <c r="I66" s="21">
        <f t="shared" si="0"/>
        <v>0</v>
      </c>
    </row>
    <row r="67" spans="5:9" x14ac:dyDescent="0.35">
      <c r="E67" s="18"/>
      <c r="F67" s="10"/>
      <c r="G67" s="10"/>
      <c r="H67" s="6">
        <f>_xlfn.XLOOKUP(F67,'Lookup values'!$B$10:$B$21,'Lookup values'!$C$10:$C$21, "ERROR",0,1)</f>
        <v>0</v>
      </c>
      <c r="I67" s="21">
        <f t="shared" ref="I67:I130" si="1">(H67/1000)*E67*IF(G67="return",2,1)</f>
        <v>0</v>
      </c>
    </row>
    <row r="68" spans="5:9" x14ac:dyDescent="0.35">
      <c r="E68" s="18"/>
      <c r="F68" s="10"/>
      <c r="G68" s="10"/>
      <c r="H68" s="6">
        <f>_xlfn.XLOOKUP(F68,'Lookup values'!$B$10:$B$21,'Lookup values'!$C$10:$C$21, "ERROR",0,1)</f>
        <v>0</v>
      </c>
      <c r="I68" s="21">
        <f t="shared" si="1"/>
        <v>0</v>
      </c>
    </row>
    <row r="69" spans="5:9" x14ac:dyDescent="0.35">
      <c r="E69" s="18"/>
      <c r="F69" s="10"/>
      <c r="G69" s="10"/>
      <c r="H69" s="6">
        <f>_xlfn.XLOOKUP(F69,'Lookup values'!$B$10:$B$21,'Lookup values'!$C$10:$C$21, "ERROR",0,1)</f>
        <v>0</v>
      </c>
      <c r="I69" s="21">
        <f t="shared" si="1"/>
        <v>0</v>
      </c>
    </row>
    <row r="70" spans="5:9" x14ac:dyDescent="0.35">
      <c r="E70" s="18"/>
      <c r="F70" s="10"/>
      <c r="G70" s="10"/>
      <c r="H70" s="6">
        <f>_xlfn.XLOOKUP(F70,'Lookup values'!$B$10:$B$21,'Lookup values'!$C$10:$C$21, "ERROR",0,1)</f>
        <v>0</v>
      </c>
      <c r="I70" s="21">
        <f t="shared" si="1"/>
        <v>0</v>
      </c>
    </row>
    <row r="71" spans="5:9" x14ac:dyDescent="0.35">
      <c r="E71" s="18"/>
      <c r="F71" s="10"/>
      <c r="G71" s="10"/>
      <c r="H71" s="6">
        <f>_xlfn.XLOOKUP(F71,'Lookup values'!$B$10:$B$21,'Lookup values'!$C$10:$C$21, "ERROR",0,1)</f>
        <v>0</v>
      </c>
      <c r="I71" s="21">
        <f t="shared" si="1"/>
        <v>0</v>
      </c>
    </row>
    <row r="72" spans="5:9" x14ac:dyDescent="0.35">
      <c r="E72" s="18"/>
      <c r="F72" s="10"/>
      <c r="G72" s="10"/>
      <c r="H72" s="6">
        <f>_xlfn.XLOOKUP(F72,'Lookup values'!$B$10:$B$21,'Lookup values'!$C$10:$C$21, "ERROR",0,1)</f>
        <v>0</v>
      </c>
      <c r="I72" s="21">
        <f t="shared" si="1"/>
        <v>0</v>
      </c>
    </row>
    <row r="73" spans="5:9" x14ac:dyDescent="0.35">
      <c r="E73" s="18"/>
      <c r="F73" s="10"/>
      <c r="G73" s="10"/>
      <c r="H73" s="6">
        <f>_xlfn.XLOOKUP(F73,'Lookup values'!$B$10:$B$21,'Lookup values'!$C$10:$C$21, "ERROR",0,1)</f>
        <v>0</v>
      </c>
      <c r="I73" s="21">
        <f t="shared" si="1"/>
        <v>0</v>
      </c>
    </row>
    <row r="74" spans="5:9" x14ac:dyDescent="0.35">
      <c r="E74" s="18"/>
      <c r="F74" s="10"/>
      <c r="G74" s="10"/>
      <c r="H74" s="6">
        <f>_xlfn.XLOOKUP(F74,'Lookup values'!$B$10:$B$21,'Lookup values'!$C$10:$C$21, "ERROR",0,1)</f>
        <v>0</v>
      </c>
      <c r="I74" s="21">
        <f t="shared" si="1"/>
        <v>0</v>
      </c>
    </row>
    <row r="75" spans="5:9" x14ac:dyDescent="0.35">
      <c r="E75" s="18"/>
      <c r="F75" s="10"/>
      <c r="G75" s="10"/>
      <c r="H75" s="6">
        <f>_xlfn.XLOOKUP(F75,'Lookup values'!$B$10:$B$21,'Lookup values'!$C$10:$C$21, "ERROR",0,1)</f>
        <v>0</v>
      </c>
      <c r="I75" s="21">
        <f t="shared" si="1"/>
        <v>0</v>
      </c>
    </row>
    <row r="76" spans="5:9" x14ac:dyDescent="0.35">
      <c r="E76" s="18"/>
      <c r="F76" s="10"/>
      <c r="G76" s="10"/>
      <c r="H76" s="6">
        <f>_xlfn.XLOOKUP(F76,'Lookup values'!$B$10:$B$21,'Lookup values'!$C$10:$C$21, "ERROR",0,1)</f>
        <v>0</v>
      </c>
      <c r="I76" s="21">
        <f t="shared" si="1"/>
        <v>0</v>
      </c>
    </row>
    <row r="77" spans="5:9" x14ac:dyDescent="0.35">
      <c r="E77" s="18"/>
      <c r="F77" s="10"/>
      <c r="G77" s="10"/>
      <c r="H77" s="6">
        <f>_xlfn.XLOOKUP(F77,'Lookup values'!$B$10:$B$21,'Lookup values'!$C$10:$C$21, "ERROR",0,1)</f>
        <v>0</v>
      </c>
      <c r="I77" s="21">
        <f t="shared" si="1"/>
        <v>0</v>
      </c>
    </row>
    <row r="78" spans="5:9" x14ac:dyDescent="0.35">
      <c r="E78" s="18"/>
      <c r="F78" s="10"/>
      <c r="G78" s="10"/>
      <c r="H78" s="6">
        <f>_xlfn.XLOOKUP(F78,'Lookup values'!$B$10:$B$21,'Lookup values'!$C$10:$C$21, "ERROR",0,1)</f>
        <v>0</v>
      </c>
      <c r="I78" s="21">
        <f t="shared" si="1"/>
        <v>0</v>
      </c>
    </row>
    <row r="79" spans="5:9" x14ac:dyDescent="0.35">
      <c r="E79" s="18"/>
      <c r="F79" s="10"/>
      <c r="G79" s="10"/>
      <c r="H79" s="6">
        <f>_xlfn.XLOOKUP(F79,'Lookup values'!$B$10:$B$21,'Lookup values'!$C$10:$C$21, "ERROR",0,1)</f>
        <v>0</v>
      </c>
      <c r="I79" s="21">
        <f t="shared" si="1"/>
        <v>0</v>
      </c>
    </row>
    <row r="80" spans="5:9" x14ac:dyDescent="0.35">
      <c r="E80" s="18"/>
      <c r="F80" s="10"/>
      <c r="G80" s="10"/>
      <c r="H80" s="6">
        <f>_xlfn.XLOOKUP(F80,'Lookup values'!$B$10:$B$21,'Lookup values'!$C$10:$C$21, "ERROR",0,1)</f>
        <v>0</v>
      </c>
      <c r="I80" s="21">
        <f t="shared" si="1"/>
        <v>0</v>
      </c>
    </row>
    <row r="81" spans="5:9" x14ac:dyDescent="0.35">
      <c r="E81" s="18"/>
      <c r="F81" s="10"/>
      <c r="G81" s="10"/>
      <c r="H81" s="6">
        <f>_xlfn.XLOOKUP(F81,'Lookup values'!$B$10:$B$21,'Lookup values'!$C$10:$C$21, "ERROR",0,1)</f>
        <v>0</v>
      </c>
      <c r="I81" s="21">
        <f t="shared" si="1"/>
        <v>0</v>
      </c>
    </row>
    <row r="82" spans="5:9" x14ac:dyDescent="0.35">
      <c r="E82" s="18"/>
      <c r="F82" s="10"/>
      <c r="G82" s="10"/>
      <c r="H82" s="6">
        <f>_xlfn.XLOOKUP(F82,'Lookup values'!$B$10:$B$21,'Lookup values'!$C$10:$C$21, "ERROR",0,1)</f>
        <v>0</v>
      </c>
      <c r="I82" s="21">
        <f t="shared" si="1"/>
        <v>0</v>
      </c>
    </row>
    <row r="83" spans="5:9" x14ac:dyDescent="0.35">
      <c r="E83" s="18"/>
      <c r="F83" s="10"/>
      <c r="G83" s="10"/>
      <c r="H83" s="6">
        <f>_xlfn.XLOOKUP(F83,'Lookup values'!$B$10:$B$21,'Lookup values'!$C$10:$C$21, "ERROR",0,1)</f>
        <v>0</v>
      </c>
      <c r="I83" s="21">
        <f t="shared" si="1"/>
        <v>0</v>
      </c>
    </row>
    <row r="84" spans="5:9" x14ac:dyDescent="0.35">
      <c r="E84" s="18"/>
      <c r="F84" s="10"/>
      <c r="G84" s="10"/>
      <c r="H84" s="6">
        <f>_xlfn.XLOOKUP(F84,'Lookup values'!$B$10:$B$21,'Lookup values'!$C$10:$C$21, "ERROR",0,1)</f>
        <v>0</v>
      </c>
      <c r="I84" s="21">
        <f t="shared" si="1"/>
        <v>0</v>
      </c>
    </row>
    <row r="85" spans="5:9" x14ac:dyDescent="0.35">
      <c r="E85" s="18"/>
      <c r="F85" s="10"/>
      <c r="G85" s="10"/>
      <c r="H85" s="6">
        <f>_xlfn.XLOOKUP(F85,'Lookup values'!$B$10:$B$21,'Lookup values'!$C$10:$C$21, "ERROR",0,1)</f>
        <v>0</v>
      </c>
      <c r="I85" s="21">
        <f t="shared" si="1"/>
        <v>0</v>
      </c>
    </row>
    <row r="86" spans="5:9" x14ac:dyDescent="0.35">
      <c r="E86" s="18"/>
      <c r="F86" s="10"/>
      <c r="G86" s="10"/>
      <c r="H86" s="6">
        <f>_xlfn.XLOOKUP(F86,'Lookup values'!$B$10:$B$21,'Lookup values'!$C$10:$C$21, "ERROR",0,1)</f>
        <v>0</v>
      </c>
      <c r="I86" s="21">
        <f t="shared" si="1"/>
        <v>0</v>
      </c>
    </row>
    <row r="87" spans="5:9" x14ac:dyDescent="0.35">
      <c r="E87" s="18"/>
      <c r="F87" s="10"/>
      <c r="G87" s="10"/>
      <c r="H87" s="6">
        <f>_xlfn.XLOOKUP(F87,'Lookup values'!$B$10:$B$21,'Lookup values'!$C$10:$C$21, "ERROR",0,1)</f>
        <v>0</v>
      </c>
      <c r="I87" s="21">
        <f t="shared" si="1"/>
        <v>0</v>
      </c>
    </row>
    <row r="88" spans="5:9" x14ac:dyDescent="0.35">
      <c r="E88" s="18"/>
      <c r="F88" s="10"/>
      <c r="G88" s="10"/>
      <c r="H88" s="6">
        <f>_xlfn.XLOOKUP(F88,'Lookup values'!$B$10:$B$21,'Lookup values'!$C$10:$C$21, "ERROR",0,1)</f>
        <v>0</v>
      </c>
      <c r="I88" s="21">
        <f t="shared" si="1"/>
        <v>0</v>
      </c>
    </row>
    <row r="89" spans="5:9" x14ac:dyDescent="0.35">
      <c r="E89" s="18"/>
      <c r="F89" s="10"/>
      <c r="G89" s="10"/>
      <c r="H89" s="6">
        <f>_xlfn.XLOOKUP(F89,'Lookup values'!$B$10:$B$21,'Lookup values'!$C$10:$C$21, "ERROR",0,1)</f>
        <v>0</v>
      </c>
      <c r="I89" s="21">
        <f t="shared" si="1"/>
        <v>0</v>
      </c>
    </row>
    <row r="90" spans="5:9" x14ac:dyDescent="0.35">
      <c r="E90" s="18"/>
      <c r="F90" s="10"/>
      <c r="G90" s="10"/>
      <c r="H90" s="6">
        <f>_xlfn.XLOOKUP(F90,'Lookup values'!$B$10:$B$21,'Lookup values'!$C$10:$C$21, "ERROR",0,1)</f>
        <v>0</v>
      </c>
      <c r="I90" s="21">
        <f t="shared" si="1"/>
        <v>0</v>
      </c>
    </row>
    <row r="91" spans="5:9" x14ac:dyDescent="0.35">
      <c r="E91" s="18"/>
      <c r="F91" s="10"/>
      <c r="G91" s="10"/>
      <c r="H91" s="6">
        <f>_xlfn.XLOOKUP(F91,'Lookup values'!$B$10:$B$21,'Lookup values'!$C$10:$C$21, "ERROR",0,1)</f>
        <v>0</v>
      </c>
      <c r="I91" s="21">
        <f t="shared" si="1"/>
        <v>0</v>
      </c>
    </row>
    <row r="92" spans="5:9" x14ac:dyDescent="0.35">
      <c r="E92" s="18"/>
      <c r="F92" s="10"/>
      <c r="G92" s="10"/>
      <c r="H92" s="6">
        <f>_xlfn.XLOOKUP(F92,'Lookup values'!$B$10:$B$21,'Lookup values'!$C$10:$C$21, "ERROR",0,1)</f>
        <v>0</v>
      </c>
      <c r="I92" s="21">
        <f t="shared" si="1"/>
        <v>0</v>
      </c>
    </row>
    <row r="93" spans="5:9" x14ac:dyDescent="0.35">
      <c r="E93" s="18"/>
      <c r="F93" s="10"/>
      <c r="G93" s="10"/>
      <c r="H93" s="6">
        <f>_xlfn.XLOOKUP(F93,'Lookup values'!$B$10:$B$21,'Lookup values'!$C$10:$C$21, "ERROR",0,1)</f>
        <v>0</v>
      </c>
      <c r="I93" s="21">
        <f t="shared" si="1"/>
        <v>0</v>
      </c>
    </row>
    <row r="94" spans="5:9" x14ac:dyDescent="0.35">
      <c r="E94" s="18"/>
      <c r="F94" s="10"/>
      <c r="G94" s="10"/>
      <c r="H94" s="6">
        <f>_xlfn.XLOOKUP(F94,'Lookup values'!$B$10:$B$21,'Lookup values'!$C$10:$C$21, "ERROR",0,1)</f>
        <v>0</v>
      </c>
      <c r="I94" s="21">
        <f t="shared" si="1"/>
        <v>0</v>
      </c>
    </row>
    <row r="95" spans="5:9" x14ac:dyDescent="0.35">
      <c r="E95" s="18"/>
      <c r="F95" s="10"/>
      <c r="G95" s="10"/>
      <c r="H95" s="6">
        <f>_xlfn.XLOOKUP(F95,'Lookup values'!$B$10:$B$21,'Lookup values'!$C$10:$C$21, "ERROR",0,1)</f>
        <v>0</v>
      </c>
      <c r="I95" s="21">
        <f t="shared" si="1"/>
        <v>0</v>
      </c>
    </row>
    <row r="96" spans="5:9" x14ac:dyDescent="0.35">
      <c r="E96" s="18"/>
      <c r="F96" s="10"/>
      <c r="G96" s="10"/>
      <c r="H96" s="6">
        <f>_xlfn.XLOOKUP(F96,'Lookup values'!$B$10:$B$21,'Lookup values'!$C$10:$C$21, "ERROR",0,1)</f>
        <v>0</v>
      </c>
      <c r="I96" s="21">
        <f t="shared" si="1"/>
        <v>0</v>
      </c>
    </row>
    <row r="97" spans="5:9" x14ac:dyDescent="0.35">
      <c r="E97" s="18"/>
      <c r="F97" s="10"/>
      <c r="G97" s="10"/>
      <c r="H97" s="6">
        <f>_xlfn.XLOOKUP(F97,'Lookup values'!$B$10:$B$21,'Lookup values'!$C$10:$C$21, "ERROR",0,1)</f>
        <v>0</v>
      </c>
      <c r="I97" s="21">
        <f t="shared" si="1"/>
        <v>0</v>
      </c>
    </row>
    <row r="98" spans="5:9" x14ac:dyDescent="0.35">
      <c r="E98" s="18"/>
      <c r="F98" s="10"/>
      <c r="G98" s="10"/>
      <c r="H98" s="6">
        <f>_xlfn.XLOOKUP(F98,'Lookup values'!$B$10:$B$21,'Lookup values'!$C$10:$C$21, "ERROR",0,1)</f>
        <v>0</v>
      </c>
      <c r="I98" s="21">
        <f t="shared" si="1"/>
        <v>0</v>
      </c>
    </row>
    <row r="99" spans="5:9" x14ac:dyDescent="0.35">
      <c r="E99" s="18"/>
      <c r="F99" s="10"/>
      <c r="G99" s="10"/>
      <c r="H99" s="6">
        <f>_xlfn.XLOOKUP(F99,'Lookup values'!$B$10:$B$21,'Lookup values'!$C$10:$C$21, "ERROR",0,1)</f>
        <v>0</v>
      </c>
      <c r="I99" s="21">
        <f t="shared" si="1"/>
        <v>0</v>
      </c>
    </row>
    <row r="100" spans="5:9" x14ac:dyDescent="0.35">
      <c r="E100" s="18"/>
      <c r="F100" s="10"/>
      <c r="G100" s="10"/>
      <c r="H100" s="6">
        <f>_xlfn.XLOOKUP(F100,'Lookup values'!$B$10:$B$21,'Lookup values'!$C$10:$C$21, "ERROR",0,1)</f>
        <v>0</v>
      </c>
      <c r="I100" s="21">
        <f t="shared" si="1"/>
        <v>0</v>
      </c>
    </row>
    <row r="101" spans="5:9" x14ac:dyDescent="0.35">
      <c r="E101" s="18"/>
      <c r="F101" s="10"/>
      <c r="G101" s="10"/>
      <c r="H101" s="6">
        <f>_xlfn.XLOOKUP(F101,'Lookup values'!$B$10:$B$21,'Lookup values'!$C$10:$C$21, "ERROR",0,1)</f>
        <v>0</v>
      </c>
      <c r="I101" s="21">
        <f t="shared" si="1"/>
        <v>0</v>
      </c>
    </row>
    <row r="102" spans="5:9" x14ac:dyDescent="0.35">
      <c r="E102" s="18"/>
      <c r="F102" s="10"/>
      <c r="G102" s="10"/>
      <c r="H102" s="6">
        <f>_xlfn.XLOOKUP(F102,'Lookup values'!$B$10:$B$21,'Lookup values'!$C$10:$C$21, "ERROR",0,1)</f>
        <v>0</v>
      </c>
      <c r="I102" s="21">
        <f t="shared" si="1"/>
        <v>0</v>
      </c>
    </row>
    <row r="103" spans="5:9" x14ac:dyDescent="0.35">
      <c r="E103" s="18"/>
      <c r="F103" s="10"/>
      <c r="G103" s="10"/>
      <c r="H103" s="6">
        <f>_xlfn.XLOOKUP(F103,'Lookup values'!$B$10:$B$21,'Lookup values'!$C$10:$C$21, "ERROR",0,1)</f>
        <v>0</v>
      </c>
      <c r="I103" s="21">
        <f t="shared" si="1"/>
        <v>0</v>
      </c>
    </row>
    <row r="104" spans="5:9" x14ac:dyDescent="0.35">
      <c r="E104" s="18"/>
      <c r="F104" s="10"/>
      <c r="G104" s="10"/>
      <c r="H104" s="6">
        <f>_xlfn.XLOOKUP(F104,'Lookup values'!$B$10:$B$21,'Lookup values'!$C$10:$C$21, "ERROR",0,1)</f>
        <v>0</v>
      </c>
      <c r="I104" s="21">
        <f t="shared" si="1"/>
        <v>0</v>
      </c>
    </row>
    <row r="105" spans="5:9" x14ac:dyDescent="0.35">
      <c r="E105" s="18"/>
      <c r="F105" s="10"/>
      <c r="G105" s="10"/>
      <c r="H105" s="6">
        <f>_xlfn.XLOOKUP(F105,'Lookup values'!$B$10:$B$21,'Lookup values'!$C$10:$C$21, "ERROR",0,1)</f>
        <v>0</v>
      </c>
      <c r="I105" s="21">
        <f t="shared" si="1"/>
        <v>0</v>
      </c>
    </row>
    <row r="106" spans="5:9" x14ac:dyDescent="0.35">
      <c r="E106" s="18"/>
      <c r="F106" s="10"/>
      <c r="G106" s="10"/>
      <c r="H106" s="6">
        <f>_xlfn.XLOOKUP(F106,'Lookup values'!$B$10:$B$21,'Lookup values'!$C$10:$C$21, "ERROR",0,1)</f>
        <v>0</v>
      </c>
      <c r="I106" s="21">
        <f t="shared" si="1"/>
        <v>0</v>
      </c>
    </row>
    <row r="107" spans="5:9" x14ac:dyDescent="0.35">
      <c r="E107" s="18"/>
      <c r="F107" s="10"/>
      <c r="G107" s="10"/>
      <c r="H107" s="6">
        <f>_xlfn.XLOOKUP(F107,'Lookup values'!$B$10:$B$21,'Lookup values'!$C$10:$C$21, "ERROR",0,1)</f>
        <v>0</v>
      </c>
      <c r="I107" s="21">
        <f t="shared" si="1"/>
        <v>0</v>
      </c>
    </row>
    <row r="108" spans="5:9" x14ac:dyDescent="0.35">
      <c r="E108" s="18"/>
      <c r="F108" s="10"/>
      <c r="G108" s="10"/>
      <c r="H108" s="6">
        <f>_xlfn.XLOOKUP(F108,'Lookup values'!$B$10:$B$21,'Lookup values'!$C$10:$C$21, "ERROR",0,1)</f>
        <v>0</v>
      </c>
      <c r="I108" s="21">
        <f t="shared" si="1"/>
        <v>0</v>
      </c>
    </row>
    <row r="109" spans="5:9" x14ac:dyDescent="0.35">
      <c r="E109" s="18"/>
      <c r="F109" s="10"/>
      <c r="G109" s="10"/>
      <c r="H109" s="6">
        <f>_xlfn.XLOOKUP(F109,'Lookup values'!$B$10:$B$21,'Lookup values'!$C$10:$C$21, "ERROR",0,1)</f>
        <v>0</v>
      </c>
      <c r="I109" s="21">
        <f t="shared" si="1"/>
        <v>0</v>
      </c>
    </row>
    <row r="110" spans="5:9" x14ac:dyDescent="0.35">
      <c r="E110" s="18"/>
      <c r="F110" s="10"/>
      <c r="G110" s="10"/>
      <c r="H110" s="6">
        <f>_xlfn.XLOOKUP(F110,'Lookup values'!$B$10:$B$21,'Lookup values'!$C$10:$C$21, "ERROR",0,1)</f>
        <v>0</v>
      </c>
      <c r="I110" s="21">
        <f t="shared" si="1"/>
        <v>0</v>
      </c>
    </row>
    <row r="111" spans="5:9" x14ac:dyDescent="0.35">
      <c r="E111" s="18"/>
      <c r="F111" s="10"/>
      <c r="G111" s="10"/>
      <c r="H111" s="6">
        <f>_xlfn.XLOOKUP(F111,'Lookup values'!$B$10:$B$21,'Lookup values'!$C$10:$C$21, "ERROR",0,1)</f>
        <v>0</v>
      </c>
      <c r="I111" s="21">
        <f t="shared" si="1"/>
        <v>0</v>
      </c>
    </row>
    <row r="112" spans="5:9" x14ac:dyDescent="0.35">
      <c r="E112" s="18"/>
      <c r="F112" s="10"/>
      <c r="G112" s="10"/>
      <c r="H112" s="6">
        <f>_xlfn.XLOOKUP(F112,'Lookup values'!$B$10:$B$21,'Lookup values'!$C$10:$C$21, "ERROR",0,1)</f>
        <v>0</v>
      </c>
      <c r="I112" s="21">
        <f t="shared" si="1"/>
        <v>0</v>
      </c>
    </row>
    <row r="113" spans="5:9" x14ac:dyDescent="0.35">
      <c r="E113" s="18"/>
      <c r="F113" s="10"/>
      <c r="G113" s="10"/>
      <c r="H113" s="6">
        <f>_xlfn.XLOOKUP(F113,'Lookup values'!$B$10:$B$21,'Lookup values'!$C$10:$C$21, "ERROR",0,1)</f>
        <v>0</v>
      </c>
      <c r="I113" s="21">
        <f t="shared" si="1"/>
        <v>0</v>
      </c>
    </row>
    <row r="114" spans="5:9" x14ac:dyDescent="0.35">
      <c r="E114" s="18"/>
      <c r="F114" s="10"/>
      <c r="G114" s="10"/>
      <c r="H114" s="6">
        <f>_xlfn.XLOOKUP(F114,'Lookup values'!$B$10:$B$21,'Lookup values'!$C$10:$C$21, "ERROR",0,1)</f>
        <v>0</v>
      </c>
      <c r="I114" s="21">
        <f t="shared" si="1"/>
        <v>0</v>
      </c>
    </row>
    <row r="115" spans="5:9" x14ac:dyDescent="0.35">
      <c r="E115" s="18"/>
      <c r="F115" s="10"/>
      <c r="G115" s="10"/>
      <c r="H115" s="6">
        <f>_xlfn.XLOOKUP(F115,'Lookup values'!$B$10:$B$21,'Lookup values'!$C$10:$C$21, "ERROR",0,1)</f>
        <v>0</v>
      </c>
      <c r="I115" s="21">
        <f t="shared" si="1"/>
        <v>0</v>
      </c>
    </row>
    <row r="116" spans="5:9" x14ac:dyDescent="0.35">
      <c r="E116" s="18"/>
      <c r="F116" s="10"/>
      <c r="G116" s="10"/>
      <c r="H116" s="6">
        <f>_xlfn.XLOOKUP(F116,'Lookup values'!$B$10:$B$21,'Lookup values'!$C$10:$C$21, "ERROR",0,1)</f>
        <v>0</v>
      </c>
      <c r="I116" s="21">
        <f t="shared" si="1"/>
        <v>0</v>
      </c>
    </row>
    <row r="117" spans="5:9" x14ac:dyDescent="0.35">
      <c r="E117" s="18"/>
      <c r="F117" s="10"/>
      <c r="G117" s="10"/>
      <c r="H117" s="6">
        <f>_xlfn.XLOOKUP(F117,'Lookup values'!$B$10:$B$21,'Lookup values'!$C$10:$C$21, "ERROR",0,1)</f>
        <v>0</v>
      </c>
      <c r="I117" s="21">
        <f t="shared" si="1"/>
        <v>0</v>
      </c>
    </row>
    <row r="118" spans="5:9" x14ac:dyDescent="0.35">
      <c r="E118" s="18"/>
      <c r="F118" s="10"/>
      <c r="G118" s="10"/>
      <c r="H118" s="6">
        <f>_xlfn.XLOOKUP(F118,'Lookup values'!$B$10:$B$21,'Lookup values'!$C$10:$C$21, "ERROR",0,1)</f>
        <v>0</v>
      </c>
      <c r="I118" s="21">
        <f t="shared" si="1"/>
        <v>0</v>
      </c>
    </row>
    <row r="119" spans="5:9" x14ac:dyDescent="0.35">
      <c r="E119" s="18"/>
      <c r="F119" s="10"/>
      <c r="G119" s="10"/>
      <c r="H119" s="6">
        <f>_xlfn.XLOOKUP(F119,'Lookup values'!$B$10:$B$21,'Lookup values'!$C$10:$C$21, "ERROR",0,1)</f>
        <v>0</v>
      </c>
      <c r="I119" s="21">
        <f t="shared" si="1"/>
        <v>0</v>
      </c>
    </row>
    <row r="120" spans="5:9" x14ac:dyDescent="0.35">
      <c r="E120" s="18"/>
      <c r="F120" s="10"/>
      <c r="G120" s="10"/>
      <c r="H120" s="6">
        <f>_xlfn.XLOOKUP(F120,'Lookup values'!$B$10:$B$21,'Lookup values'!$C$10:$C$21, "ERROR",0,1)</f>
        <v>0</v>
      </c>
      <c r="I120" s="21">
        <f t="shared" si="1"/>
        <v>0</v>
      </c>
    </row>
    <row r="121" spans="5:9" x14ac:dyDescent="0.35">
      <c r="E121" s="18"/>
      <c r="F121" s="10"/>
      <c r="G121" s="10"/>
      <c r="H121" s="6">
        <f>_xlfn.XLOOKUP(F121,'Lookup values'!$B$10:$B$21,'Lookup values'!$C$10:$C$21, "ERROR",0,1)</f>
        <v>0</v>
      </c>
      <c r="I121" s="21">
        <f t="shared" si="1"/>
        <v>0</v>
      </c>
    </row>
    <row r="122" spans="5:9" x14ac:dyDescent="0.35">
      <c r="E122" s="18"/>
      <c r="F122" s="10"/>
      <c r="G122" s="10"/>
      <c r="H122" s="6">
        <f>_xlfn.XLOOKUP(F122,'Lookup values'!$B$10:$B$21,'Lookup values'!$C$10:$C$21, "ERROR",0,1)</f>
        <v>0</v>
      </c>
      <c r="I122" s="21">
        <f t="shared" si="1"/>
        <v>0</v>
      </c>
    </row>
    <row r="123" spans="5:9" x14ac:dyDescent="0.35">
      <c r="E123" s="18"/>
      <c r="F123" s="10"/>
      <c r="G123" s="10"/>
      <c r="H123" s="6">
        <f>_xlfn.XLOOKUP(F123,'Lookup values'!$B$10:$B$21,'Lookup values'!$C$10:$C$21, "ERROR",0,1)</f>
        <v>0</v>
      </c>
      <c r="I123" s="21">
        <f t="shared" si="1"/>
        <v>0</v>
      </c>
    </row>
    <row r="124" spans="5:9" x14ac:dyDescent="0.35">
      <c r="E124" s="18"/>
      <c r="F124" s="10"/>
      <c r="G124" s="10"/>
      <c r="H124" s="6">
        <f>_xlfn.XLOOKUP(F124,'Lookup values'!$B$10:$B$21,'Lookup values'!$C$10:$C$21, "ERROR",0,1)</f>
        <v>0</v>
      </c>
      <c r="I124" s="21">
        <f t="shared" si="1"/>
        <v>0</v>
      </c>
    </row>
    <row r="125" spans="5:9" x14ac:dyDescent="0.35">
      <c r="E125" s="18"/>
      <c r="F125" s="10"/>
      <c r="G125" s="10"/>
      <c r="H125" s="6">
        <f>_xlfn.XLOOKUP(F125,'Lookup values'!$B$10:$B$21,'Lookup values'!$C$10:$C$21, "ERROR",0,1)</f>
        <v>0</v>
      </c>
      <c r="I125" s="21">
        <f t="shared" si="1"/>
        <v>0</v>
      </c>
    </row>
    <row r="126" spans="5:9" x14ac:dyDescent="0.35">
      <c r="E126" s="18"/>
      <c r="F126" s="10"/>
      <c r="G126" s="10"/>
      <c r="H126" s="6">
        <f>_xlfn.XLOOKUP(F126,'Lookup values'!$B$10:$B$21,'Lookup values'!$C$10:$C$21, "ERROR",0,1)</f>
        <v>0</v>
      </c>
      <c r="I126" s="21">
        <f t="shared" si="1"/>
        <v>0</v>
      </c>
    </row>
    <row r="127" spans="5:9" x14ac:dyDescent="0.35">
      <c r="E127" s="18"/>
      <c r="F127" s="10"/>
      <c r="G127" s="10"/>
      <c r="H127" s="6">
        <f>_xlfn.XLOOKUP(F127,'Lookup values'!$B$10:$B$21,'Lookup values'!$C$10:$C$21, "ERROR",0,1)</f>
        <v>0</v>
      </c>
      <c r="I127" s="21">
        <f t="shared" si="1"/>
        <v>0</v>
      </c>
    </row>
    <row r="128" spans="5:9" x14ac:dyDescent="0.35">
      <c r="E128" s="18"/>
      <c r="F128" s="10"/>
      <c r="G128" s="10"/>
      <c r="H128" s="6">
        <f>_xlfn.XLOOKUP(F128,'Lookup values'!$B$10:$B$21,'Lookup values'!$C$10:$C$21, "ERROR",0,1)</f>
        <v>0</v>
      </c>
      <c r="I128" s="21">
        <f t="shared" si="1"/>
        <v>0</v>
      </c>
    </row>
    <row r="129" spans="5:9" x14ac:dyDescent="0.35">
      <c r="E129" s="18"/>
      <c r="F129" s="10"/>
      <c r="G129" s="10"/>
      <c r="H129" s="6">
        <f>_xlfn.XLOOKUP(F129,'Lookup values'!$B$10:$B$21,'Lookup values'!$C$10:$C$21, "ERROR",0,1)</f>
        <v>0</v>
      </c>
      <c r="I129" s="21">
        <f t="shared" si="1"/>
        <v>0</v>
      </c>
    </row>
    <row r="130" spans="5:9" x14ac:dyDescent="0.35">
      <c r="E130" s="18"/>
      <c r="F130" s="10"/>
      <c r="G130" s="10"/>
      <c r="H130" s="6">
        <f>_xlfn.XLOOKUP(F130,'Lookup values'!$B$10:$B$21,'Lookup values'!$C$10:$C$21, "ERROR",0,1)</f>
        <v>0</v>
      </c>
      <c r="I130" s="21">
        <f t="shared" si="1"/>
        <v>0</v>
      </c>
    </row>
    <row r="131" spans="5:9" x14ac:dyDescent="0.35">
      <c r="E131" s="18"/>
      <c r="F131" s="10"/>
      <c r="G131" s="10"/>
      <c r="H131" s="6">
        <f>_xlfn.XLOOKUP(F131,'Lookup values'!$B$10:$B$21,'Lookup values'!$C$10:$C$21, "ERROR",0,1)</f>
        <v>0</v>
      </c>
      <c r="I131" s="21">
        <f t="shared" ref="I131:I194" si="2">(H131/1000)*E131*IF(G131="return",2,1)</f>
        <v>0</v>
      </c>
    </row>
    <row r="132" spans="5:9" x14ac:dyDescent="0.35">
      <c r="E132" s="18"/>
      <c r="F132" s="10"/>
      <c r="G132" s="10"/>
      <c r="H132" s="6">
        <f>_xlfn.XLOOKUP(F132,'Lookup values'!$B$10:$B$21,'Lookup values'!$C$10:$C$21, "ERROR",0,1)</f>
        <v>0</v>
      </c>
      <c r="I132" s="21">
        <f t="shared" si="2"/>
        <v>0</v>
      </c>
    </row>
    <row r="133" spans="5:9" x14ac:dyDescent="0.35">
      <c r="E133" s="18"/>
      <c r="F133" s="10"/>
      <c r="G133" s="10"/>
      <c r="H133" s="6">
        <f>_xlfn.XLOOKUP(F133,'Lookup values'!$B$10:$B$21,'Lookup values'!$C$10:$C$21, "ERROR",0,1)</f>
        <v>0</v>
      </c>
      <c r="I133" s="21">
        <f t="shared" si="2"/>
        <v>0</v>
      </c>
    </row>
    <row r="134" spans="5:9" x14ac:dyDescent="0.35">
      <c r="E134" s="18"/>
      <c r="F134" s="10"/>
      <c r="G134" s="10"/>
      <c r="H134" s="6">
        <f>_xlfn.XLOOKUP(F134,'Lookup values'!$B$10:$B$21,'Lookup values'!$C$10:$C$21, "ERROR",0,1)</f>
        <v>0</v>
      </c>
      <c r="I134" s="21">
        <f t="shared" si="2"/>
        <v>0</v>
      </c>
    </row>
    <row r="135" spans="5:9" x14ac:dyDescent="0.35">
      <c r="E135" s="18"/>
      <c r="F135" s="10"/>
      <c r="G135" s="10"/>
      <c r="H135" s="6">
        <f>_xlfn.XLOOKUP(F135,'Lookup values'!$B$10:$B$21,'Lookup values'!$C$10:$C$21, "ERROR",0,1)</f>
        <v>0</v>
      </c>
      <c r="I135" s="21">
        <f t="shared" si="2"/>
        <v>0</v>
      </c>
    </row>
    <row r="136" spans="5:9" x14ac:dyDescent="0.35">
      <c r="E136" s="18"/>
      <c r="F136" s="10"/>
      <c r="G136" s="10"/>
      <c r="H136" s="6">
        <f>_xlfn.XLOOKUP(F136,'Lookup values'!$B$10:$B$21,'Lookup values'!$C$10:$C$21, "ERROR",0,1)</f>
        <v>0</v>
      </c>
      <c r="I136" s="21">
        <f t="shared" si="2"/>
        <v>0</v>
      </c>
    </row>
    <row r="137" spans="5:9" x14ac:dyDescent="0.35">
      <c r="E137" s="18"/>
      <c r="F137" s="10"/>
      <c r="G137" s="10"/>
      <c r="H137" s="6">
        <f>_xlfn.XLOOKUP(F137,'Lookup values'!$B$10:$B$21,'Lookup values'!$C$10:$C$21, "ERROR",0,1)</f>
        <v>0</v>
      </c>
      <c r="I137" s="21">
        <f t="shared" si="2"/>
        <v>0</v>
      </c>
    </row>
    <row r="138" spans="5:9" x14ac:dyDescent="0.35">
      <c r="E138" s="18"/>
      <c r="F138" s="10"/>
      <c r="G138" s="10"/>
      <c r="H138" s="6">
        <f>_xlfn.XLOOKUP(F138,'Lookup values'!$B$10:$B$21,'Lookup values'!$C$10:$C$21, "ERROR",0,1)</f>
        <v>0</v>
      </c>
      <c r="I138" s="21">
        <f t="shared" si="2"/>
        <v>0</v>
      </c>
    </row>
    <row r="139" spans="5:9" x14ac:dyDescent="0.35">
      <c r="E139" s="18"/>
      <c r="F139" s="10"/>
      <c r="G139" s="10"/>
      <c r="H139" s="6">
        <f>_xlfn.XLOOKUP(F139,'Lookup values'!$B$10:$B$21,'Lookup values'!$C$10:$C$21, "ERROR",0,1)</f>
        <v>0</v>
      </c>
      <c r="I139" s="21">
        <f t="shared" si="2"/>
        <v>0</v>
      </c>
    </row>
    <row r="140" spans="5:9" x14ac:dyDescent="0.35">
      <c r="E140" s="18"/>
      <c r="F140" s="10"/>
      <c r="G140" s="10"/>
      <c r="H140" s="6">
        <f>_xlfn.XLOOKUP(F140,'Lookup values'!$B$10:$B$21,'Lookup values'!$C$10:$C$21, "ERROR",0,1)</f>
        <v>0</v>
      </c>
      <c r="I140" s="21">
        <f t="shared" si="2"/>
        <v>0</v>
      </c>
    </row>
    <row r="141" spans="5:9" x14ac:dyDescent="0.35">
      <c r="E141" s="18"/>
      <c r="F141" s="10"/>
      <c r="G141" s="10"/>
      <c r="H141" s="6">
        <f>_xlfn.XLOOKUP(F141,'Lookup values'!$B$10:$B$21,'Lookup values'!$C$10:$C$21, "ERROR",0,1)</f>
        <v>0</v>
      </c>
      <c r="I141" s="21">
        <f t="shared" si="2"/>
        <v>0</v>
      </c>
    </row>
    <row r="142" spans="5:9" x14ac:dyDescent="0.35">
      <c r="E142" s="18"/>
      <c r="F142" s="10"/>
      <c r="G142" s="10"/>
      <c r="H142" s="6">
        <f>_xlfn.XLOOKUP(F142,'Lookup values'!$B$10:$B$21,'Lookup values'!$C$10:$C$21, "ERROR",0,1)</f>
        <v>0</v>
      </c>
      <c r="I142" s="21">
        <f t="shared" si="2"/>
        <v>0</v>
      </c>
    </row>
    <row r="143" spans="5:9" x14ac:dyDescent="0.35">
      <c r="E143" s="18"/>
      <c r="F143" s="10"/>
      <c r="G143" s="10"/>
      <c r="H143" s="6">
        <f>_xlfn.XLOOKUP(F143,'Lookup values'!$B$10:$B$21,'Lookup values'!$C$10:$C$21, "ERROR",0,1)</f>
        <v>0</v>
      </c>
      <c r="I143" s="21">
        <f t="shared" si="2"/>
        <v>0</v>
      </c>
    </row>
    <row r="144" spans="5:9" x14ac:dyDescent="0.35">
      <c r="E144" s="18"/>
      <c r="F144" s="10"/>
      <c r="G144" s="10"/>
      <c r="H144" s="6">
        <f>_xlfn.XLOOKUP(F144,'Lookup values'!$B$10:$B$21,'Lookup values'!$C$10:$C$21, "ERROR",0,1)</f>
        <v>0</v>
      </c>
      <c r="I144" s="21">
        <f t="shared" si="2"/>
        <v>0</v>
      </c>
    </row>
    <row r="145" spans="5:9" x14ac:dyDescent="0.35">
      <c r="E145" s="18"/>
      <c r="F145" s="10"/>
      <c r="G145" s="10"/>
      <c r="H145" s="6">
        <f>_xlfn.XLOOKUP(F145,'Lookup values'!$B$10:$B$21,'Lookup values'!$C$10:$C$21, "ERROR",0,1)</f>
        <v>0</v>
      </c>
      <c r="I145" s="21">
        <f t="shared" si="2"/>
        <v>0</v>
      </c>
    </row>
    <row r="146" spans="5:9" x14ac:dyDescent="0.35">
      <c r="E146" s="18"/>
      <c r="F146" s="10"/>
      <c r="G146" s="10"/>
      <c r="H146" s="6">
        <f>_xlfn.XLOOKUP(F146,'Lookup values'!$B$10:$B$21,'Lookup values'!$C$10:$C$21, "ERROR",0,1)</f>
        <v>0</v>
      </c>
      <c r="I146" s="21">
        <f t="shared" si="2"/>
        <v>0</v>
      </c>
    </row>
    <row r="147" spans="5:9" x14ac:dyDescent="0.35">
      <c r="E147" s="18"/>
      <c r="F147" s="10"/>
      <c r="G147" s="10"/>
      <c r="H147" s="6">
        <f>_xlfn.XLOOKUP(F147,'Lookup values'!$B$10:$B$21,'Lookup values'!$C$10:$C$21, "ERROR",0,1)</f>
        <v>0</v>
      </c>
      <c r="I147" s="21">
        <f t="shared" si="2"/>
        <v>0</v>
      </c>
    </row>
    <row r="148" spans="5:9" x14ac:dyDescent="0.35">
      <c r="E148" s="18"/>
      <c r="F148" s="10"/>
      <c r="G148" s="10"/>
      <c r="H148" s="6">
        <f>_xlfn.XLOOKUP(F148,'Lookup values'!$B$10:$B$21,'Lookup values'!$C$10:$C$21, "ERROR",0,1)</f>
        <v>0</v>
      </c>
      <c r="I148" s="21">
        <f t="shared" si="2"/>
        <v>0</v>
      </c>
    </row>
    <row r="149" spans="5:9" x14ac:dyDescent="0.35">
      <c r="E149" s="18"/>
      <c r="F149" s="10"/>
      <c r="G149" s="10"/>
      <c r="H149" s="6">
        <f>_xlfn.XLOOKUP(F149,'Lookup values'!$B$10:$B$21,'Lookup values'!$C$10:$C$21, "ERROR",0,1)</f>
        <v>0</v>
      </c>
      <c r="I149" s="21">
        <f t="shared" si="2"/>
        <v>0</v>
      </c>
    </row>
    <row r="150" spans="5:9" x14ac:dyDescent="0.35">
      <c r="E150" s="18"/>
      <c r="F150" s="10"/>
      <c r="G150" s="10"/>
      <c r="H150" s="6">
        <f>_xlfn.XLOOKUP(F150,'Lookup values'!$B$10:$B$21,'Lookup values'!$C$10:$C$21, "ERROR",0,1)</f>
        <v>0</v>
      </c>
      <c r="I150" s="21">
        <f t="shared" si="2"/>
        <v>0</v>
      </c>
    </row>
    <row r="151" spans="5:9" x14ac:dyDescent="0.35">
      <c r="E151" s="18"/>
      <c r="F151" s="10"/>
      <c r="G151" s="10"/>
      <c r="H151" s="6">
        <f>_xlfn.XLOOKUP(F151,'Lookup values'!$B$10:$B$21,'Lookup values'!$C$10:$C$21, "ERROR",0,1)</f>
        <v>0</v>
      </c>
      <c r="I151" s="21">
        <f t="shared" si="2"/>
        <v>0</v>
      </c>
    </row>
    <row r="152" spans="5:9" x14ac:dyDescent="0.35">
      <c r="E152" s="18"/>
      <c r="F152" s="10"/>
      <c r="G152" s="10"/>
      <c r="H152" s="6">
        <f>_xlfn.XLOOKUP(F152,'Lookup values'!$B$10:$B$21,'Lookup values'!$C$10:$C$21, "ERROR",0,1)</f>
        <v>0</v>
      </c>
      <c r="I152" s="21">
        <f t="shared" si="2"/>
        <v>0</v>
      </c>
    </row>
    <row r="153" spans="5:9" x14ac:dyDescent="0.35">
      <c r="E153" s="18"/>
      <c r="F153" s="10"/>
      <c r="G153" s="10"/>
      <c r="H153" s="6">
        <f>_xlfn.XLOOKUP(F153,'Lookup values'!$B$10:$B$21,'Lookup values'!$C$10:$C$21, "ERROR",0,1)</f>
        <v>0</v>
      </c>
      <c r="I153" s="21">
        <f t="shared" si="2"/>
        <v>0</v>
      </c>
    </row>
    <row r="154" spans="5:9" x14ac:dyDescent="0.35">
      <c r="E154" s="18"/>
      <c r="F154" s="10"/>
      <c r="G154" s="10"/>
      <c r="H154" s="6">
        <f>_xlfn.XLOOKUP(F154,'Lookup values'!$B$10:$B$21,'Lookup values'!$C$10:$C$21, "ERROR",0,1)</f>
        <v>0</v>
      </c>
      <c r="I154" s="21">
        <f t="shared" si="2"/>
        <v>0</v>
      </c>
    </row>
    <row r="155" spans="5:9" x14ac:dyDescent="0.35">
      <c r="E155" s="18"/>
      <c r="F155" s="10"/>
      <c r="G155" s="10"/>
      <c r="H155" s="6">
        <f>_xlfn.XLOOKUP(F155,'Lookup values'!$B$10:$B$21,'Lookup values'!$C$10:$C$21, "ERROR",0,1)</f>
        <v>0</v>
      </c>
      <c r="I155" s="21">
        <f t="shared" si="2"/>
        <v>0</v>
      </c>
    </row>
    <row r="156" spans="5:9" x14ac:dyDescent="0.35">
      <c r="E156" s="18"/>
      <c r="F156" s="10"/>
      <c r="G156" s="10"/>
      <c r="H156" s="6">
        <f>_xlfn.XLOOKUP(F156,'Lookup values'!$B$10:$B$21,'Lookup values'!$C$10:$C$21, "ERROR",0,1)</f>
        <v>0</v>
      </c>
      <c r="I156" s="21">
        <f t="shared" si="2"/>
        <v>0</v>
      </c>
    </row>
    <row r="157" spans="5:9" x14ac:dyDescent="0.35">
      <c r="E157" s="18"/>
      <c r="F157" s="10"/>
      <c r="G157" s="10"/>
      <c r="H157" s="6">
        <f>_xlfn.XLOOKUP(F157,'Lookup values'!$B$10:$B$21,'Lookup values'!$C$10:$C$21, "ERROR",0,1)</f>
        <v>0</v>
      </c>
      <c r="I157" s="21">
        <f t="shared" si="2"/>
        <v>0</v>
      </c>
    </row>
    <row r="158" spans="5:9" x14ac:dyDescent="0.35">
      <c r="E158" s="18"/>
      <c r="F158" s="10"/>
      <c r="G158" s="10"/>
      <c r="H158" s="6">
        <f>_xlfn.XLOOKUP(F158,'Lookup values'!$B$10:$B$21,'Lookup values'!$C$10:$C$21, "ERROR",0,1)</f>
        <v>0</v>
      </c>
      <c r="I158" s="21">
        <f t="shared" si="2"/>
        <v>0</v>
      </c>
    </row>
    <row r="159" spans="5:9" x14ac:dyDescent="0.35">
      <c r="E159" s="18"/>
      <c r="F159" s="10"/>
      <c r="G159" s="10"/>
      <c r="H159" s="6">
        <f>_xlfn.XLOOKUP(F159,'Lookup values'!$B$10:$B$21,'Lookup values'!$C$10:$C$21, "ERROR",0,1)</f>
        <v>0</v>
      </c>
      <c r="I159" s="21">
        <f t="shared" si="2"/>
        <v>0</v>
      </c>
    </row>
    <row r="160" spans="5:9" x14ac:dyDescent="0.35">
      <c r="E160" s="18"/>
      <c r="F160" s="10"/>
      <c r="G160" s="10"/>
      <c r="H160" s="6">
        <f>_xlfn.XLOOKUP(F160,'Lookup values'!$B$10:$B$21,'Lookup values'!$C$10:$C$21, "ERROR",0,1)</f>
        <v>0</v>
      </c>
      <c r="I160" s="21">
        <f t="shared" si="2"/>
        <v>0</v>
      </c>
    </row>
    <row r="161" spans="5:9" x14ac:dyDescent="0.35">
      <c r="E161" s="18"/>
      <c r="F161" s="10"/>
      <c r="G161" s="10"/>
      <c r="H161" s="6">
        <f>_xlfn.XLOOKUP(F161,'Lookup values'!$B$10:$B$21,'Lookup values'!$C$10:$C$21, "ERROR",0,1)</f>
        <v>0</v>
      </c>
      <c r="I161" s="21">
        <f t="shared" si="2"/>
        <v>0</v>
      </c>
    </row>
    <row r="162" spans="5:9" x14ac:dyDescent="0.35">
      <c r="E162" s="18"/>
      <c r="F162" s="10"/>
      <c r="G162" s="10"/>
      <c r="H162" s="6">
        <f>_xlfn.XLOOKUP(F162,'Lookup values'!$B$10:$B$21,'Lookup values'!$C$10:$C$21, "ERROR",0,1)</f>
        <v>0</v>
      </c>
      <c r="I162" s="21">
        <f t="shared" si="2"/>
        <v>0</v>
      </c>
    </row>
    <row r="163" spans="5:9" x14ac:dyDescent="0.35">
      <c r="E163" s="18"/>
      <c r="F163" s="10"/>
      <c r="G163" s="10"/>
      <c r="H163" s="6">
        <f>_xlfn.XLOOKUP(F163,'Lookup values'!$B$10:$B$21,'Lookup values'!$C$10:$C$21, "ERROR",0,1)</f>
        <v>0</v>
      </c>
      <c r="I163" s="21">
        <f t="shared" si="2"/>
        <v>0</v>
      </c>
    </row>
    <row r="164" spans="5:9" x14ac:dyDescent="0.35">
      <c r="E164" s="18"/>
      <c r="F164" s="10"/>
      <c r="G164" s="10"/>
      <c r="H164" s="6">
        <f>_xlfn.XLOOKUP(F164,'Lookup values'!$B$10:$B$21,'Lookup values'!$C$10:$C$21, "ERROR",0,1)</f>
        <v>0</v>
      </c>
      <c r="I164" s="21">
        <f t="shared" si="2"/>
        <v>0</v>
      </c>
    </row>
    <row r="165" spans="5:9" x14ac:dyDescent="0.35">
      <c r="E165" s="18"/>
      <c r="F165" s="10"/>
      <c r="G165" s="10"/>
      <c r="H165" s="6">
        <f>_xlfn.XLOOKUP(F165,'Lookup values'!$B$10:$B$21,'Lookup values'!$C$10:$C$21, "ERROR",0,1)</f>
        <v>0</v>
      </c>
      <c r="I165" s="21">
        <f t="shared" si="2"/>
        <v>0</v>
      </c>
    </row>
    <row r="166" spans="5:9" x14ac:dyDescent="0.35">
      <c r="E166" s="18"/>
      <c r="F166" s="10"/>
      <c r="G166" s="10"/>
      <c r="H166" s="6">
        <f>_xlfn.XLOOKUP(F166,'Lookup values'!$B$10:$B$21,'Lookup values'!$C$10:$C$21, "ERROR",0,1)</f>
        <v>0</v>
      </c>
      <c r="I166" s="21">
        <f t="shared" si="2"/>
        <v>0</v>
      </c>
    </row>
    <row r="167" spans="5:9" x14ac:dyDescent="0.35">
      <c r="E167" s="18"/>
      <c r="F167" s="10"/>
      <c r="G167" s="10"/>
      <c r="H167" s="6">
        <f>_xlfn.XLOOKUP(F167,'Lookup values'!$B$10:$B$21,'Lookup values'!$C$10:$C$21, "ERROR",0,1)</f>
        <v>0</v>
      </c>
      <c r="I167" s="21">
        <f t="shared" si="2"/>
        <v>0</v>
      </c>
    </row>
    <row r="168" spans="5:9" x14ac:dyDescent="0.35">
      <c r="E168" s="18"/>
      <c r="F168" s="10"/>
      <c r="G168" s="10"/>
      <c r="H168" s="6">
        <f>_xlfn.XLOOKUP(F168,'Lookup values'!$B$10:$B$21,'Lookup values'!$C$10:$C$21, "ERROR",0,1)</f>
        <v>0</v>
      </c>
      <c r="I168" s="21">
        <f t="shared" si="2"/>
        <v>0</v>
      </c>
    </row>
    <row r="169" spans="5:9" x14ac:dyDescent="0.35">
      <c r="E169" s="18"/>
      <c r="F169" s="10"/>
      <c r="G169" s="10"/>
      <c r="H169" s="6">
        <f>_xlfn.XLOOKUP(F169,'Lookup values'!$B$10:$B$21,'Lookup values'!$C$10:$C$21, "ERROR",0,1)</f>
        <v>0</v>
      </c>
      <c r="I169" s="21">
        <f t="shared" si="2"/>
        <v>0</v>
      </c>
    </row>
    <row r="170" spans="5:9" x14ac:dyDescent="0.35">
      <c r="E170" s="18"/>
      <c r="F170" s="10"/>
      <c r="G170" s="10"/>
      <c r="H170" s="6">
        <f>_xlfn.XLOOKUP(F170,'Lookup values'!$B$10:$B$21,'Lookup values'!$C$10:$C$21, "ERROR",0,1)</f>
        <v>0</v>
      </c>
      <c r="I170" s="21">
        <f t="shared" si="2"/>
        <v>0</v>
      </c>
    </row>
    <row r="171" spans="5:9" x14ac:dyDescent="0.35">
      <c r="E171" s="18"/>
      <c r="F171" s="10"/>
      <c r="G171" s="10"/>
      <c r="H171" s="6">
        <f>_xlfn.XLOOKUP(F171,'Lookup values'!$B$10:$B$21,'Lookup values'!$C$10:$C$21, "ERROR",0,1)</f>
        <v>0</v>
      </c>
      <c r="I171" s="21">
        <f t="shared" si="2"/>
        <v>0</v>
      </c>
    </row>
    <row r="172" spans="5:9" x14ac:dyDescent="0.35">
      <c r="E172" s="18"/>
      <c r="F172" s="10"/>
      <c r="G172" s="10"/>
      <c r="H172" s="6">
        <f>_xlfn.XLOOKUP(F172,'Lookup values'!$B$10:$B$21,'Lookup values'!$C$10:$C$21, "ERROR",0,1)</f>
        <v>0</v>
      </c>
      <c r="I172" s="21">
        <f t="shared" si="2"/>
        <v>0</v>
      </c>
    </row>
    <row r="173" spans="5:9" x14ac:dyDescent="0.35">
      <c r="E173" s="18"/>
      <c r="F173" s="10"/>
      <c r="G173" s="10"/>
      <c r="H173" s="6">
        <f>_xlfn.XLOOKUP(F173,'Lookup values'!$B$10:$B$21,'Lookup values'!$C$10:$C$21, "ERROR",0,1)</f>
        <v>0</v>
      </c>
      <c r="I173" s="21">
        <f t="shared" si="2"/>
        <v>0</v>
      </c>
    </row>
    <row r="174" spans="5:9" x14ac:dyDescent="0.35">
      <c r="E174" s="18"/>
      <c r="F174" s="10"/>
      <c r="G174" s="10"/>
      <c r="H174" s="6">
        <f>_xlfn.XLOOKUP(F174,'Lookup values'!$B$10:$B$21,'Lookup values'!$C$10:$C$21, "ERROR",0,1)</f>
        <v>0</v>
      </c>
      <c r="I174" s="21">
        <f t="shared" si="2"/>
        <v>0</v>
      </c>
    </row>
    <row r="175" spans="5:9" x14ac:dyDescent="0.35">
      <c r="E175" s="18"/>
      <c r="F175" s="10"/>
      <c r="G175" s="10"/>
      <c r="H175" s="6">
        <f>_xlfn.XLOOKUP(F175,'Lookup values'!$B$10:$B$21,'Lookup values'!$C$10:$C$21, "ERROR",0,1)</f>
        <v>0</v>
      </c>
      <c r="I175" s="21">
        <f t="shared" si="2"/>
        <v>0</v>
      </c>
    </row>
    <row r="176" spans="5:9" x14ac:dyDescent="0.35">
      <c r="E176" s="18"/>
      <c r="F176" s="10"/>
      <c r="G176" s="10"/>
      <c r="H176" s="6">
        <f>_xlfn.XLOOKUP(F176,'Lookup values'!$B$10:$B$21,'Lookup values'!$C$10:$C$21, "ERROR",0,1)</f>
        <v>0</v>
      </c>
      <c r="I176" s="21">
        <f t="shared" si="2"/>
        <v>0</v>
      </c>
    </row>
    <row r="177" spans="5:9" x14ac:dyDescent="0.35">
      <c r="E177" s="18"/>
      <c r="F177" s="10"/>
      <c r="G177" s="10"/>
      <c r="H177" s="6">
        <f>_xlfn.XLOOKUP(F177,'Lookup values'!$B$10:$B$21,'Lookup values'!$C$10:$C$21, "ERROR",0,1)</f>
        <v>0</v>
      </c>
      <c r="I177" s="21">
        <f t="shared" si="2"/>
        <v>0</v>
      </c>
    </row>
    <row r="178" spans="5:9" x14ac:dyDescent="0.35">
      <c r="E178" s="18"/>
      <c r="F178" s="10"/>
      <c r="G178" s="10"/>
      <c r="H178" s="6">
        <f>_xlfn.XLOOKUP(F178,'Lookup values'!$B$10:$B$21,'Lookup values'!$C$10:$C$21, "ERROR",0,1)</f>
        <v>0</v>
      </c>
      <c r="I178" s="21">
        <f t="shared" si="2"/>
        <v>0</v>
      </c>
    </row>
    <row r="179" spans="5:9" x14ac:dyDescent="0.35">
      <c r="E179" s="18"/>
      <c r="F179" s="10"/>
      <c r="G179" s="10"/>
      <c r="H179" s="6">
        <f>_xlfn.XLOOKUP(F179,'Lookup values'!$B$10:$B$21,'Lookup values'!$C$10:$C$21, "ERROR",0,1)</f>
        <v>0</v>
      </c>
      <c r="I179" s="21">
        <f t="shared" si="2"/>
        <v>0</v>
      </c>
    </row>
    <row r="180" spans="5:9" x14ac:dyDescent="0.35">
      <c r="E180" s="18"/>
      <c r="F180" s="10"/>
      <c r="G180" s="10"/>
      <c r="H180" s="6">
        <f>_xlfn.XLOOKUP(F180,'Lookup values'!$B$10:$B$21,'Lookup values'!$C$10:$C$21, "ERROR",0,1)</f>
        <v>0</v>
      </c>
      <c r="I180" s="21">
        <f t="shared" si="2"/>
        <v>0</v>
      </c>
    </row>
    <row r="181" spans="5:9" x14ac:dyDescent="0.35">
      <c r="E181" s="18"/>
      <c r="F181" s="10"/>
      <c r="G181" s="10"/>
      <c r="H181" s="6">
        <f>_xlfn.XLOOKUP(F181,'Lookup values'!$B$10:$B$21,'Lookup values'!$C$10:$C$21, "ERROR",0,1)</f>
        <v>0</v>
      </c>
      <c r="I181" s="21">
        <f t="shared" si="2"/>
        <v>0</v>
      </c>
    </row>
    <row r="182" spans="5:9" x14ac:dyDescent="0.35">
      <c r="E182" s="18"/>
      <c r="F182" s="10"/>
      <c r="G182" s="10"/>
      <c r="H182" s="6">
        <f>_xlfn.XLOOKUP(F182,'Lookup values'!$B$10:$B$21,'Lookup values'!$C$10:$C$21, "ERROR",0,1)</f>
        <v>0</v>
      </c>
      <c r="I182" s="21">
        <f t="shared" si="2"/>
        <v>0</v>
      </c>
    </row>
    <row r="183" spans="5:9" x14ac:dyDescent="0.35">
      <c r="E183" s="18"/>
      <c r="F183" s="10"/>
      <c r="G183" s="10"/>
      <c r="H183" s="6">
        <f>_xlfn.XLOOKUP(F183,'Lookup values'!$B$10:$B$21,'Lookup values'!$C$10:$C$21, "ERROR",0,1)</f>
        <v>0</v>
      </c>
      <c r="I183" s="21">
        <f t="shared" si="2"/>
        <v>0</v>
      </c>
    </row>
    <row r="184" spans="5:9" x14ac:dyDescent="0.35">
      <c r="E184" s="18"/>
      <c r="F184" s="10"/>
      <c r="G184" s="10"/>
      <c r="H184" s="6">
        <f>_xlfn.XLOOKUP(F184,'Lookup values'!$B$10:$B$21,'Lookup values'!$C$10:$C$21, "ERROR",0,1)</f>
        <v>0</v>
      </c>
      <c r="I184" s="21">
        <f t="shared" si="2"/>
        <v>0</v>
      </c>
    </row>
    <row r="185" spans="5:9" x14ac:dyDescent="0.35">
      <c r="E185" s="18"/>
      <c r="F185" s="10"/>
      <c r="G185" s="10"/>
      <c r="H185" s="6">
        <f>_xlfn.XLOOKUP(F185,'Lookup values'!$B$10:$B$21,'Lookup values'!$C$10:$C$21, "ERROR",0,1)</f>
        <v>0</v>
      </c>
      <c r="I185" s="21">
        <f t="shared" si="2"/>
        <v>0</v>
      </c>
    </row>
    <row r="186" spans="5:9" x14ac:dyDescent="0.35">
      <c r="E186" s="18"/>
      <c r="F186" s="10"/>
      <c r="G186" s="10"/>
      <c r="H186" s="6">
        <f>_xlfn.XLOOKUP(F186,'Lookup values'!$B$10:$B$21,'Lookup values'!$C$10:$C$21, "ERROR",0,1)</f>
        <v>0</v>
      </c>
      <c r="I186" s="21">
        <f t="shared" si="2"/>
        <v>0</v>
      </c>
    </row>
    <row r="187" spans="5:9" x14ac:dyDescent="0.35">
      <c r="E187" s="18"/>
      <c r="F187" s="10"/>
      <c r="G187" s="10"/>
      <c r="H187" s="6">
        <f>_xlfn.XLOOKUP(F187,'Lookup values'!$B$10:$B$21,'Lookup values'!$C$10:$C$21, "ERROR",0,1)</f>
        <v>0</v>
      </c>
      <c r="I187" s="21">
        <f t="shared" si="2"/>
        <v>0</v>
      </c>
    </row>
    <row r="188" spans="5:9" x14ac:dyDescent="0.35">
      <c r="E188" s="18"/>
      <c r="F188" s="10"/>
      <c r="G188" s="10"/>
      <c r="H188" s="6">
        <f>_xlfn.XLOOKUP(F188,'Lookup values'!$B$10:$B$21,'Lookup values'!$C$10:$C$21, "ERROR",0,1)</f>
        <v>0</v>
      </c>
      <c r="I188" s="21">
        <f t="shared" si="2"/>
        <v>0</v>
      </c>
    </row>
    <row r="189" spans="5:9" x14ac:dyDescent="0.35">
      <c r="E189" s="18"/>
      <c r="F189" s="10"/>
      <c r="G189" s="10"/>
      <c r="H189" s="6">
        <f>_xlfn.XLOOKUP(F189,'Lookup values'!$B$10:$B$21,'Lookup values'!$C$10:$C$21, "ERROR",0,1)</f>
        <v>0</v>
      </c>
      <c r="I189" s="21">
        <f t="shared" si="2"/>
        <v>0</v>
      </c>
    </row>
    <row r="190" spans="5:9" x14ac:dyDescent="0.35">
      <c r="E190" s="18"/>
      <c r="F190" s="10"/>
      <c r="G190" s="10"/>
      <c r="H190" s="6">
        <f>_xlfn.XLOOKUP(F190,'Lookup values'!$B$10:$B$21,'Lookup values'!$C$10:$C$21, "ERROR",0,1)</f>
        <v>0</v>
      </c>
      <c r="I190" s="21">
        <f t="shared" si="2"/>
        <v>0</v>
      </c>
    </row>
    <row r="191" spans="5:9" x14ac:dyDescent="0.35">
      <c r="E191" s="18"/>
      <c r="F191" s="10"/>
      <c r="G191" s="10"/>
      <c r="H191" s="6">
        <f>_xlfn.XLOOKUP(F191,'Lookup values'!$B$10:$B$21,'Lookup values'!$C$10:$C$21, "ERROR",0,1)</f>
        <v>0</v>
      </c>
      <c r="I191" s="21">
        <f t="shared" si="2"/>
        <v>0</v>
      </c>
    </row>
    <row r="192" spans="5:9" x14ac:dyDescent="0.35">
      <c r="E192" s="18"/>
      <c r="F192" s="10"/>
      <c r="G192" s="10"/>
      <c r="H192" s="6">
        <f>_xlfn.XLOOKUP(F192,'Lookup values'!$B$10:$B$21,'Lookup values'!$C$10:$C$21, "ERROR",0,1)</f>
        <v>0</v>
      </c>
      <c r="I192" s="21">
        <f t="shared" si="2"/>
        <v>0</v>
      </c>
    </row>
    <row r="193" spans="5:9" x14ac:dyDescent="0.35">
      <c r="E193" s="18"/>
      <c r="F193" s="10"/>
      <c r="G193" s="10"/>
      <c r="H193" s="6">
        <f>_xlfn.XLOOKUP(F193,'Lookup values'!$B$10:$B$21,'Lookup values'!$C$10:$C$21, "ERROR",0,1)</f>
        <v>0</v>
      </c>
      <c r="I193" s="21">
        <f t="shared" si="2"/>
        <v>0</v>
      </c>
    </row>
    <row r="194" spans="5:9" x14ac:dyDescent="0.35">
      <c r="E194" s="18"/>
      <c r="F194" s="10"/>
      <c r="G194" s="10"/>
      <c r="H194" s="6">
        <f>_xlfn.XLOOKUP(F194,'Lookup values'!$B$10:$B$21,'Lookup values'!$C$10:$C$21, "ERROR",0,1)</f>
        <v>0</v>
      </c>
      <c r="I194" s="21">
        <f t="shared" si="2"/>
        <v>0</v>
      </c>
    </row>
    <row r="195" spans="5:9" x14ac:dyDescent="0.35">
      <c r="E195" s="18"/>
      <c r="F195" s="10"/>
      <c r="G195" s="10"/>
      <c r="H195" s="6">
        <f>_xlfn.XLOOKUP(F195,'Lookup values'!$B$10:$B$21,'Lookup values'!$C$10:$C$21, "ERROR",0,1)</f>
        <v>0</v>
      </c>
      <c r="I195" s="21">
        <f t="shared" ref="I195:I240" si="3">(H195/1000)*E195*IF(G195="return",2,1)</f>
        <v>0</v>
      </c>
    </row>
    <row r="196" spans="5:9" x14ac:dyDescent="0.35">
      <c r="E196" s="18"/>
      <c r="F196" s="10"/>
      <c r="G196" s="10"/>
      <c r="H196" s="6">
        <f>_xlfn.XLOOKUP(F196,'Lookup values'!$B$10:$B$21,'Lookup values'!$C$10:$C$21, "ERROR",0,1)</f>
        <v>0</v>
      </c>
      <c r="I196" s="21">
        <f t="shared" si="3"/>
        <v>0</v>
      </c>
    </row>
    <row r="197" spans="5:9" x14ac:dyDescent="0.35">
      <c r="E197" s="18"/>
      <c r="F197" s="10"/>
      <c r="G197" s="10"/>
      <c r="H197" s="6">
        <f>_xlfn.XLOOKUP(F197,'Lookup values'!$B$10:$B$21,'Lookup values'!$C$10:$C$21, "ERROR",0,1)</f>
        <v>0</v>
      </c>
      <c r="I197" s="21">
        <f t="shared" si="3"/>
        <v>0</v>
      </c>
    </row>
    <row r="198" spans="5:9" x14ac:dyDescent="0.35">
      <c r="E198" s="18"/>
      <c r="F198" s="10"/>
      <c r="G198" s="10"/>
      <c r="H198" s="6">
        <f>_xlfn.XLOOKUP(F198,'Lookup values'!$B$10:$B$21,'Lookup values'!$C$10:$C$21, "ERROR",0,1)</f>
        <v>0</v>
      </c>
      <c r="I198" s="21">
        <f t="shared" si="3"/>
        <v>0</v>
      </c>
    </row>
    <row r="199" spans="5:9" x14ac:dyDescent="0.35">
      <c r="E199" s="18"/>
      <c r="F199" s="10"/>
      <c r="G199" s="10"/>
      <c r="H199" s="6">
        <f>_xlfn.XLOOKUP(F199,'Lookup values'!$B$10:$B$21,'Lookup values'!$C$10:$C$21, "ERROR",0,1)</f>
        <v>0</v>
      </c>
      <c r="I199" s="21">
        <f t="shared" si="3"/>
        <v>0</v>
      </c>
    </row>
    <row r="200" spans="5:9" x14ac:dyDescent="0.35">
      <c r="E200" s="18"/>
      <c r="F200" s="10"/>
      <c r="G200" s="10"/>
      <c r="H200" s="6">
        <f>_xlfn.XLOOKUP(F200,'Lookup values'!$B$10:$B$21,'Lookup values'!$C$10:$C$21, "ERROR",0,1)</f>
        <v>0</v>
      </c>
      <c r="I200" s="21">
        <f t="shared" si="3"/>
        <v>0</v>
      </c>
    </row>
    <row r="201" spans="5:9" x14ac:dyDescent="0.35">
      <c r="E201" s="18"/>
      <c r="F201" s="10"/>
      <c r="G201" s="10"/>
      <c r="H201" s="6">
        <f>_xlfn.XLOOKUP(F201,'Lookup values'!$B$10:$B$21,'Lookup values'!$C$10:$C$21, "ERROR",0,1)</f>
        <v>0</v>
      </c>
      <c r="I201" s="21">
        <f t="shared" si="3"/>
        <v>0</v>
      </c>
    </row>
    <row r="202" spans="5:9" x14ac:dyDescent="0.35">
      <c r="E202" s="18"/>
      <c r="F202" s="10"/>
      <c r="G202" s="10"/>
      <c r="H202" s="6">
        <f>_xlfn.XLOOKUP(F202,'Lookup values'!$B$10:$B$21,'Lookup values'!$C$10:$C$21, "ERROR",0,1)</f>
        <v>0</v>
      </c>
      <c r="I202" s="21">
        <f t="shared" si="3"/>
        <v>0</v>
      </c>
    </row>
    <row r="203" spans="5:9" x14ac:dyDescent="0.35">
      <c r="E203" s="18"/>
      <c r="F203" s="10"/>
      <c r="G203" s="10"/>
      <c r="H203" s="6">
        <f>_xlfn.XLOOKUP(F203,'Lookup values'!$B$10:$B$21,'Lookup values'!$C$10:$C$21, "ERROR",0,1)</f>
        <v>0</v>
      </c>
      <c r="I203" s="21">
        <f t="shared" si="3"/>
        <v>0</v>
      </c>
    </row>
    <row r="204" spans="5:9" x14ac:dyDescent="0.35">
      <c r="E204" s="18"/>
      <c r="F204" s="10"/>
      <c r="G204" s="10"/>
      <c r="H204" s="6">
        <f>_xlfn.XLOOKUP(F204,'Lookup values'!$B$10:$B$21,'Lookup values'!$C$10:$C$21, "ERROR",0,1)</f>
        <v>0</v>
      </c>
      <c r="I204" s="21">
        <f t="shared" si="3"/>
        <v>0</v>
      </c>
    </row>
    <row r="205" spans="5:9" x14ac:dyDescent="0.35">
      <c r="E205" s="18"/>
      <c r="F205" s="10"/>
      <c r="G205" s="10"/>
      <c r="H205" s="6">
        <f>_xlfn.XLOOKUP(F205,'Lookup values'!$B$10:$B$21,'Lookup values'!$C$10:$C$21, "ERROR",0,1)</f>
        <v>0</v>
      </c>
      <c r="I205" s="21">
        <f t="shared" si="3"/>
        <v>0</v>
      </c>
    </row>
    <row r="206" spans="5:9" x14ac:dyDescent="0.35">
      <c r="E206" s="18"/>
      <c r="F206" s="10"/>
      <c r="G206" s="10"/>
      <c r="H206" s="6">
        <f>_xlfn.XLOOKUP(F206,'Lookup values'!$B$10:$B$21,'Lookup values'!$C$10:$C$21, "ERROR",0,1)</f>
        <v>0</v>
      </c>
      <c r="I206" s="21">
        <f t="shared" si="3"/>
        <v>0</v>
      </c>
    </row>
    <row r="207" spans="5:9" x14ac:dyDescent="0.35">
      <c r="E207" s="18"/>
      <c r="F207" s="10"/>
      <c r="G207" s="10"/>
      <c r="H207" s="6">
        <f>_xlfn.XLOOKUP(F207,'Lookup values'!$B$10:$B$21,'Lookup values'!$C$10:$C$21, "ERROR",0,1)</f>
        <v>0</v>
      </c>
      <c r="I207" s="21">
        <f t="shared" si="3"/>
        <v>0</v>
      </c>
    </row>
    <row r="208" spans="5:9" x14ac:dyDescent="0.35">
      <c r="E208" s="18"/>
      <c r="F208" s="10"/>
      <c r="G208" s="10"/>
      <c r="H208" s="6">
        <f>_xlfn.XLOOKUP(F208,'Lookup values'!$B$10:$B$21,'Lookup values'!$C$10:$C$21, "ERROR",0,1)</f>
        <v>0</v>
      </c>
      <c r="I208" s="21">
        <f t="shared" si="3"/>
        <v>0</v>
      </c>
    </row>
    <row r="209" spans="5:9" x14ac:dyDescent="0.35">
      <c r="E209" s="18"/>
      <c r="F209" s="10"/>
      <c r="G209" s="10"/>
      <c r="H209" s="6">
        <f>_xlfn.XLOOKUP(F209,'Lookup values'!$B$10:$B$21,'Lookup values'!$C$10:$C$21, "ERROR",0,1)</f>
        <v>0</v>
      </c>
      <c r="I209" s="21">
        <f t="shared" si="3"/>
        <v>0</v>
      </c>
    </row>
    <row r="210" spans="5:9" x14ac:dyDescent="0.35">
      <c r="E210" s="18"/>
      <c r="F210" s="10"/>
      <c r="G210" s="10"/>
      <c r="H210" s="6">
        <f>_xlfn.XLOOKUP(F210,'Lookup values'!$B$10:$B$21,'Lookup values'!$C$10:$C$21, "ERROR",0,1)</f>
        <v>0</v>
      </c>
      <c r="I210" s="21">
        <f t="shared" si="3"/>
        <v>0</v>
      </c>
    </row>
    <row r="211" spans="5:9" x14ac:dyDescent="0.35">
      <c r="E211" s="18"/>
      <c r="F211" s="10"/>
      <c r="G211" s="10"/>
      <c r="H211" s="6">
        <f>_xlfn.XLOOKUP(F211,'Lookup values'!$B$10:$B$21,'Lookup values'!$C$10:$C$21, "ERROR",0,1)</f>
        <v>0</v>
      </c>
      <c r="I211" s="21">
        <f t="shared" si="3"/>
        <v>0</v>
      </c>
    </row>
    <row r="212" spans="5:9" x14ac:dyDescent="0.35">
      <c r="E212" s="18"/>
      <c r="F212" s="10"/>
      <c r="G212" s="10"/>
      <c r="H212" s="6">
        <f>_xlfn.XLOOKUP(F212,'Lookup values'!$B$10:$B$21,'Lookup values'!$C$10:$C$21, "ERROR",0,1)</f>
        <v>0</v>
      </c>
      <c r="I212" s="21">
        <f t="shared" si="3"/>
        <v>0</v>
      </c>
    </row>
    <row r="213" spans="5:9" x14ac:dyDescent="0.35">
      <c r="E213" s="18"/>
      <c r="F213" s="10"/>
      <c r="G213" s="10"/>
      <c r="H213" s="6">
        <f>_xlfn.XLOOKUP(F213,'Lookup values'!$B$10:$B$21,'Lookup values'!$C$10:$C$21, "ERROR",0,1)</f>
        <v>0</v>
      </c>
      <c r="I213" s="21">
        <f t="shared" si="3"/>
        <v>0</v>
      </c>
    </row>
    <row r="214" spans="5:9" x14ac:dyDescent="0.35">
      <c r="E214" s="18"/>
      <c r="F214" s="10"/>
      <c r="G214" s="10"/>
      <c r="H214" s="6">
        <f>_xlfn.XLOOKUP(F214,'Lookup values'!$B$10:$B$21,'Lookup values'!$C$10:$C$21, "ERROR",0,1)</f>
        <v>0</v>
      </c>
      <c r="I214" s="21">
        <f t="shared" si="3"/>
        <v>0</v>
      </c>
    </row>
    <row r="215" spans="5:9" x14ac:dyDescent="0.35">
      <c r="E215" s="18"/>
      <c r="F215" s="10"/>
      <c r="G215" s="10"/>
      <c r="H215" s="6">
        <f>_xlfn.XLOOKUP(F215,'Lookup values'!$B$10:$B$21,'Lookup values'!$C$10:$C$21, "ERROR",0,1)</f>
        <v>0</v>
      </c>
      <c r="I215" s="21">
        <f t="shared" si="3"/>
        <v>0</v>
      </c>
    </row>
    <row r="216" spans="5:9" x14ac:dyDescent="0.35">
      <c r="E216" s="18"/>
      <c r="F216" s="10"/>
      <c r="G216" s="10"/>
      <c r="H216" s="6">
        <f>_xlfn.XLOOKUP(F216,'Lookup values'!$B$10:$B$21,'Lookup values'!$C$10:$C$21, "ERROR",0,1)</f>
        <v>0</v>
      </c>
      <c r="I216" s="21">
        <f t="shared" si="3"/>
        <v>0</v>
      </c>
    </row>
    <row r="217" spans="5:9" x14ac:dyDescent="0.35">
      <c r="E217" s="18"/>
      <c r="F217" s="10"/>
      <c r="G217" s="10"/>
      <c r="H217" s="6">
        <f>_xlfn.XLOOKUP(F217,'Lookup values'!$B$10:$B$21,'Lookup values'!$C$10:$C$21, "ERROR",0,1)</f>
        <v>0</v>
      </c>
      <c r="I217" s="21">
        <f t="shared" si="3"/>
        <v>0</v>
      </c>
    </row>
    <row r="218" spans="5:9" x14ac:dyDescent="0.35">
      <c r="E218" s="18"/>
      <c r="F218" s="10"/>
      <c r="G218" s="10"/>
      <c r="H218" s="6">
        <f>_xlfn.XLOOKUP(F218,'Lookup values'!$B$10:$B$21,'Lookup values'!$C$10:$C$21, "ERROR",0,1)</f>
        <v>0</v>
      </c>
      <c r="I218" s="21">
        <f t="shared" si="3"/>
        <v>0</v>
      </c>
    </row>
    <row r="219" spans="5:9" x14ac:dyDescent="0.35">
      <c r="E219" s="18"/>
      <c r="F219" s="10"/>
      <c r="G219" s="10"/>
      <c r="H219" s="6">
        <f>_xlfn.XLOOKUP(F219,'Lookup values'!$B$10:$B$21,'Lookup values'!$C$10:$C$21, "ERROR",0,1)</f>
        <v>0</v>
      </c>
      <c r="I219" s="21">
        <f t="shared" si="3"/>
        <v>0</v>
      </c>
    </row>
    <row r="220" spans="5:9" x14ac:dyDescent="0.35">
      <c r="E220" s="18"/>
      <c r="F220" s="10"/>
      <c r="G220" s="10"/>
      <c r="H220" s="6">
        <f>_xlfn.XLOOKUP(F220,'Lookup values'!$B$10:$B$21,'Lookup values'!$C$10:$C$21, "ERROR",0,1)</f>
        <v>0</v>
      </c>
      <c r="I220" s="21">
        <f t="shared" si="3"/>
        <v>0</v>
      </c>
    </row>
    <row r="221" spans="5:9" x14ac:dyDescent="0.35">
      <c r="E221" s="18"/>
      <c r="F221" s="10"/>
      <c r="G221" s="10"/>
      <c r="H221" s="6">
        <f>_xlfn.XLOOKUP(F221,'Lookup values'!$B$10:$B$21,'Lookup values'!$C$10:$C$21, "ERROR",0,1)</f>
        <v>0</v>
      </c>
      <c r="I221" s="21">
        <f t="shared" si="3"/>
        <v>0</v>
      </c>
    </row>
    <row r="222" spans="5:9" x14ac:dyDescent="0.35">
      <c r="E222" s="18"/>
      <c r="F222" s="10"/>
      <c r="G222" s="10"/>
      <c r="H222" s="6">
        <f>_xlfn.XLOOKUP(F222,'Lookup values'!$B$10:$B$21,'Lookup values'!$C$10:$C$21, "ERROR",0,1)</f>
        <v>0</v>
      </c>
      <c r="I222" s="21">
        <f t="shared" si="3"/>
        <v>0</v>
      </c>
    </row>
    <row r="223" spans="5:9" x14ac:dyDescent="0.35">
      <c r="E223" s="18"/>
      <c r="F223" s="10"/>
      <c r="G223" s="10"/>
      <c r="H223" s="6">
        <f>_xlfn.XLOOKUP(F223,'Lookup values'!$B$10:$B$21,'Lookup values'!$C$10:$C$21, "ERROR",0,1)</f>
        <v>0</v>
      </c>
      <c r="I223" s="21">
        <f t="shared" si="3"/>
        <v>0</v>
      </c>
    </row>
    <row r="224" spans="5:9" x14ac:dyDescent="0.35">
      <c r="E224" s="18"/>
      <c r="F224" s="10"/>
      <c r="G224" s="10"/>
      <c r="H224" s="6">
        <f>_xlfn.XLOOKUP(F224,'Lookup values'!$B$10:$B$21,'Lookup values'!$C$10:$C$21, "ERROR",0,1)</f>
        <v>0</v>
      </c>
      <c r="I224" s="21">
        <f t="shared" si="3"/>
        <v>0</v>
      </c>
    </row>
    <row r="225" spans="5:9" x14ac:dyDescent="0.35">
      <c r="E225" s="18"/>
      <c r="F225" s="10"/>
      <c r="G225" s="10"/>
      <c r="H225" s="6">
        <f>_xlfn.XLOOKUP(F225,'Lookup values'!$B$10:$B$21,'Lookup values'!$C$10:$C$21, "ERROR",0,1)</f>
        <v>0</v>
      </c>
      <c r="I225" s="21">
        <f t="shared" si="3"/>
        <v>0</v>
      </c>
    </row>
    <row r="226" spans="5:9" x14ac:dyDescent="0.35">
      <c r="E226" s="18"/>
      <c r="F226" s="10"/>
      <c r="G226" s="10"/>
      <c r="H226" s="6">
        <f>_xlfn.XLOOKUP(F226,'Lookup values'!$B$10:$B$21,'Lookup values'!$C$10:$C$21, "ERROR",0,1)</f>
        <v>0</v>
      </c>
      <c r="I226" s="21">
        <f t="shared" si="3"/>
        <v>0</v>
      </c>
    </row>
    <row r="227" spans="5:9" x14ac:dyDescent="0.35">
      <c r="E227" s="18"/>
      <c r="F227" s="10"/>
      <c r="G227" s="10"/>
      <c r="H227" s="6">
        <f>_xlfn.XLOOKUP(F227,'Lookup values'!$B$10:$B$21,'Lookup values'!$C$10:$C$21, "ERROR",0,1)</f>
        <v>0</v>
      </c>
      <c r="I227" s="21">
        <f t="shared" si="3"/>
        <v>0</v>
      </c>
    </row>
    <row r="228" spans="5:9" x14ac:dyDescent="0.35">
      <c r="E228" s="18"/>
      <c r="F228" s="10"/>
      <c r="G228" s="10"/>
      <c r="H228" s="6">
        <f>_xlfn.XLOOKUP(F228,'Lookup values'!$B$10:$B$21,'Lookup values'!$C$10:$C$21, "ERROR",0,1)</f>
        <v>0</v>
      </c>
      <c r="I228" s="21">
        <f t="shared" si="3"/>
        <v>0</v>
      </c>
    </row>
    <row r="229" spans="5:9" x14ac:dyDescent="0.35">
      <c r="E229" s="18"/>
      <c r="F229" s="10"/>
      <c r="G229" s="10"/>
      <c r="H229" s="6">
        <f>_xlfn.XLOOKUP(F229,'Lookup values'!$B$10:$B$21,'Lookup values'!$C$10:$C$21, "ERROR",0,1)</f>
        <v>0</v>
      </c>
      <c r="I229" s="21">
        <f t="shared" si="3"/>
        <v>0</v>
      </c>
    </row>
    <row r="230" spans="5:9" x14ac:dyDescent="0.35">
      <c r="E230" s="18"/>
      <c r="F230" s="10"/>
      <c r="G230" s="10"/>
      <c r="H230" s="6">
        <f>_xlfn.XLOOKUP(F230,'Lookup values'!$B$10:$B$21,'Lookup values'!$C$10:$C$21, "ERROR",0,1)</f>
        <v>0</v>
      </c>
      <c r="I230" s="21">
        <f t="shared" si="3"/>
        <v>0</v>
      </c>
    </row>
    <row r="231" spans="5:9" x14ac:dyDescent="0.35">
      <c r="E231" s="18"/>
      <c r="F231" s="10"/>
      <c r="G231" s="10"/>
      <c r="H231" s="6">
        <f>_xlfn.XLOOKUP(F231,'Lookup values'!$B$10:$B$21,'Lookup values'!$C$10:$C$21, "ERROR",0,1)</f>
        <v>0</v>
      </c>
      <c r="I231" s="21">
        <f t="shared" si="3"/>
        <v>0</v>
      </c>
    </row>
    <row r="232" spans="5:9" x14ac:dyDescent="0.35">
      <c r="E232" s="18"/>
      <c r="F232" s="10"/>
      <c r="G232" s="10"/>
      <c r="H232" s="6">
        <f>_xlfn.XLOOKUP(F232,'Lookup values'!$B$10:$B$21,'Lookup values'!$C$10:$C$21, "ERROR",0,1)</f>
        <v>0</v>
      </c>
      <c r="I232" s="21">
        <f t="shared" si="3"/>
        <v>0</v>
      </c>
    </row>
    <row r="233" spans="5:9" x14ac:dyDescent="0.35">
      <c r="E233" s="19">
        <v>0</v>
      </c>
      <c r="F233" s="8" t="str">
        <f>'Lookup values'!B12</f>
        <v>bus/coach (e.g. Flixbus)</v>
      </c>
      <c r="H233" s="6">
        <f>_xlfn.XLOOKUP(F233,'Lookup values'!$B$10:$B$21,'Lookup values'!$C$10:$C$21, "ERROR",0,1)</f>
        <v>29</v>
      </c>
      <c r="I233" s="21">
        <f t="shared" si="3"/>
        <v>0</v>
      </c>
    </row>
    <row r="234" spans="5:9" x14ac:dyDescent="0.35">
      <c r="E234" s="19">
        <v>0</v>
      </c>
      <c r="F234" s="8" t="str">
        <f>'Lookup values'!B13</f>
        <v>train</v>
      </c>
      <c r="H234" s="6">
        <f>_xlfn.XLOOKUP(F234,'Lookup values'!$B$10:$B$21,'Lookup values'!$C$10:$C$21, "ERROR",0,1)</f>
        <v>54</v>
      </c>
      <c r="I234" s="21">
        <f t="shared" si="3"/>
        <v>0</v>
      </c>
    </row>
    <row r="235" spans="5:9" x14ac:dyDescent="0.35">
      <c r="E235" s="19">
        <v>0</v>
      </c>
      <c r="F235" s="8" t="str">
        <f>'Lookup values'!B14</f>
        <v>plane</v>
      </c>
      <c r="H235" s="6">
        <f>_xlfn.XLOOKUP(F235,'Lookup values'!$B$10:$B$21,'Lookup values'!$C$10:$C$21, "ERROR",0,1)</f>
        <v>195</v>
      </c>
      <c r="I235" s="21">
        <f t="shared" si="3"/>
        <v>0</v>
      </c>
    </row>
    <row r="236" spans="5:9" x14ac:dyDescent="0.35">
      <c r="E236" s="19">
        <v>0</v>
      </c>
      <c r="F236" s="8" t="str">
        <f>'Lookup values'!B15</f>
        <v>local bus</v>
      </c>
      <c r="H236" s="6">
        <f>_xlfn.XLOOKUP(F236,'Lookup values'!$B$10:$B$21,'Lookup values'!$C$10:$C$21, "ERROR",0,1)</f>
        <v>83</v>
      </c>
      <c r="I236" s="21">
        <f t="shared" si="3"/>
        <v>0</v>
      </c>
    </row>
    <row r="237" spans="5:9" x14ac:dyDescent="0.35">
      <c r="E237" s="19">
        <v>0</v>
      </c>
      <c r="F237" s="8" t="str">
        <f>'Lookup values'!B16</f>
        <v>local train</v>
      </c>
      <c r="H237" s="6">
        <f>_xlfn.XLOOKUP(F237,'Lookup values'!$B$10:$B$21,'Lookup values'!$C$10:$C$21, "ERROR",0,1)</f>
        <v>54</v>
      </c>
      <c r="I237" s="21">
        <f t="shared" si="3"/>
        <v>0</v>
      </c>
    </row>
    <row r="238" spans="5:9" x14ac:dyDescent="0.35">
      <c r="E238" s="19">
        <v>0</v>
      </c>
      <c r="F238" s="8" t="str">
        <f>'Lookup values'!B17</f>
        <v>suburban &amp; underground train</v>
      </c>
      <c r="H238" s="6">
        <f>_xlfn.XLOOKUP(F238,'Lookup values'!$B$10:$B$21,'Lookup values'!$C$10:$C$21, "ERROR",0,1)</f>
        <v>54</v>
      </c>
      <c r="I238" s="21">
        <f t="shared" si="3"/>
        <v>0</v>
      </c>
    </row>
    <row r="239" spans="5:9" x14ac:dyDescent="0.35">
      <c r="E239" s="19">
        <v>0</v>
      </c>
      <c r="F239" s="8" t="str">
        <f>'Lookup values'!B18</f>
        <v>bike</v>
      </c>
      <c r="H239" s="6">
        <f>_xlfn.XLOOKUP(F239,'Lookup values'!$B$10:$B$21,'Lookup values'!$C$10:$C$21, "ERROR",0,1)</f>
        <v>0</v>
      </c>
      <c r="I239" s="21">
        <f t="shared" si="3"/>
        <v>0</v>
      </c>
    </row>
    <row r="240" spans="5:9" x14ac:dyDescent="0.35">
      <c r="E240" s="19">
        <v>0</v>
      </c>
      <c r="F240" s="8" t="str">
        <f>'Lookup values'!B19</f>
        <v>walking</v>
      </c>
      <c r="H240" s="6">
        <f>_xlfn.XLOOKUP(F240,'Lookup values'!$B$10:$B$21,'Lookup values'!$C$10:$C$21, "ERROR",0,1)</f>
        <v>0</v>
      </c>
      <c r="I240" s="21">
        <f t="shared" si="3"/>
        <v>0</v>
      </c>
    </row>
  </sheetData>
  <autoFilter ref="B1:I240" xr:uid="{660F1E11-F739-45D8-9467-1FF04466E82C}">
    <sortState xmlns:xlrd2="http://schemas.microsoft.com/office/spreadsheetml/2017/richdata2" ref="B2:I240">
      <sortCondition descending="1" ref="I1:I240"/>
    </sortState>
  </autoFilter>
  <dataValidations count="1">
    <dataValidation type="decimal" allowBlank="1" showInputMessage="1" showErrorMessage="1" sqref="D3:D15 E2 E16:E232" xr:uid="{16111FCF-3B45-44BA-89F3-26C28070383D}">
      <formula1>0.1</formula1>
      <formula2>45000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559BF91-FDF8-4B0E-8E65-2DA7D179B7D8}">
          <x14:formula1>
            <xm:f>'Lookup values'!$B$10:$B$21</xm:f>
          </x14:formula1>
          <xm:sqref>F2:F1048576</xm:sqref>
        </x14:dataValidation>
        <x14:dataValidation type="list" allowBlank="1" showInputMessage="1" showErrorMessage="1" xr:uid="{C6FB7A51-3745-4A32-B5BD-1E6FDC17E407}">
          <x14:formula1>
            <xm:f>'Lookup values'!$B$99:$B$100</xm:f>
          </x14:formula1>
          <xm:sqref>C2:C1048576</xm:sqref>
        </x14:dataValidation>
        <x14:dataValidation type="list" allowBlank="1" showInputMessage="1" showErrorMessage="1" xr:uid="{908F7FC3-7AA2-467B-A5A6-7FFB5FBA2925}">
          <x14:formula1>
            <xm:f>'Lookup values'!$B$103:$B$104</xm:f>
          </x14:formula1>
          <xm:sqref>G2:G1048576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510BB-3B38-4A66-BA36-8208B4157D53}">
  <sheetPr>
    <tabColor theme="9" tint="0.59999389629810485"/>
  </sheetPr>
  <dimension ref="B1:I237"/>
  <sheetViews>
    <sheetView zoomScale="130" zoomScaleNormal="130" workbookViewId="0">
      <pane ySplit="1" topLeftCell="A2" activePane="bottomLeft" state="frozen"/>
      <selection pane="bottomLeft" activeCell="E27" sqref="E27"/>
    </sheetView>
  </sheetViews>
  <sheetFormatPr defaultColWidth="9.1796875" defaultRowHeight="14.5" x14ac:dyDescent="0.35"/>
  <cols>
    <col min="1" max="1" width="4.7265625" customWidth="1"/>
    <col min="2" max="2" width="16.81640625" style="4" customWidth="1"/>
    <col min="3" max="3" width="18.26953125" style="4" bestFit="1" customWidth="1"/>
    <col min="4" max="4" width="38.1796875" style="4" customWidth="1"/>
    <col min="5" max="5" width="33.453125" style="19" customWidth="1"/>
    <col min="6" max="6" width="28.81640625" style="8" bestFit="1" customWidth="1"/>
    <col min="7" max="7" width="10.54296875" style="8" customWidth="1"/>
    <col min="8" max="8" width="22.81640625" style="6" bestFit="1" customWidth="1"/>
    <col min="9" max="9" width="21.453125" style="21" bestFit="1" customWidth="1"/>
  </cols>
  <sheetData>
    <row r="1" spans="2:9" s="2" customFormat="1" ht="21" x14ac:dyDescent="0.5">
      <c r="B1" s="3" t="s">
        <v>22</v>
      </c>
      <c r="C1" s="3" t="s">
        <v>28</v>
      </c>
      <c r="D1" s="3" t="s">
        <v>48</v>
      </c>
      <c r="E1" s="17" t="s">
        <v>67</v>
      </c>
      <c r="F1" s="7" t="s">
        <v>0</v>
      </c>
      <c r="G1" s="7" t="s">
        <v>71</v>
      </c>
      <c r="H1" s="5" t="s">
        <v>21</v>
      </c>
      <c r="I1" s="20" t="s">
        <v>8</v>
      </c>
    </row>
    <row r="2" spans="2:9" x14ac:dyDescent="0.35">
      <c r="B2" s="4" t="s">
        <v>23</v>
      </c>
      <c r="C2" s="4" t="s">
        <v>51</v>
      </c>
      <c r="D2" s="4" t="s">
        <v>24</v>
      </c>
      <c r="E2" s="18">
        <v>580</v>
      </c>
      <c r="F2" s="10" t="s">
        <v>25</v>
      </c>
      <c r="G2" s="10" t="s">
        <v>7</v>
      </c>
      <c r="H2" s="6">
        <f>_xlfn.XLOOKUP(F2,'Lookup values'!$B$10:$B$21,'Lookup values'!$C$10:$C$21, "ERROR",0,1)</f>
        <v>29</v>
      </c>
      <c r="I2" s="21">
        <f>(H2/1000)*E2*IF(G2="return",2,1)</f>
        <v>33.64</v>
      </c>
    </row>
    <row r="3" spans="2:9" x14ac:dyDescent="0.35">
      <c r="B3" s="4" t="s">
        <v>66</v>
      </c>
      <c r="C3" s="4" t="s">
        <v>26</v>
      </c>
      <c r="D3" s="22" t="s">
        <v>52</v>
      </c>
      <c r="E3" s="18">
        <v>639.86684941759336</v>
      </c>
      <c r="F3" s="23" t="s">
        <v>2</v>
      </c>
      <c r="G3" s="10" t="s">
        <v>7</v>
      </c>
      <c r="H3" s="6">
        <f>_xlfn.XLOOKUP(F3,'Lookup values'!$B$10:$B$21,'Lookup values'!$C$10:$C$21, "ERROR",0,1)</f>
        <v>54</v>
      </c>
      <c r="I3" s="21">
        <f t="shared" ref="I3:I63" si="0">(H3/1000)*E3*IF(G3="return",2,1)</f>
        <v>69.105619737100085</v>
      </c>
    </row>
    <row r="4" spans="2:9" x14ac:dyDescent="0.35">
      <c r="B4" s="4" t="s">
        <v>66</v>
      </c>
      <c r="C4" s="4" t="s">
        <v>26</v>
      </c>
      <c r="D4" s="22" t="s">
        <v>53</v>
      </c>
      <c r="E4" s="18">
        <v>421.2384505391928</v>
      </c>
      <c r="F4" s="23" t="s">
        <v>2</v>
      </c>
      <c r="G4" s="10" t="s">
        <v>7</v>
      </c>
      <c r="H4" s="6">
        <f>_xlfn.XLOOKUP(F4,'Lookup values'!$B$10:$B$21,'Lookup values'!$C$10:$C$21, "ERROR",0,1)</f>
        <v>54</v>
      </c>
      <c r="I4" s="21">
        <f t="shared" si="0"/>
        <v>45.493752658232822</v>
      </c>
    </row>
    <row r="5" spans="2:9" x14ac:dyDescent="0.35">
      <c r="B5" s="4" t="s">
        <v>66</v>
      </c>
      <c r="C5" s="4" t="s">
        <v>26</v>
      </c>
      <c r="D5" s="22" t="s">
        <v>55</v>
      </c>
      <c r="E5" s="18">
        <v>9585.7490167132764</v>
      </c>
      <c r="F5" s="23" t="s">
        <v>64</v>
      </c>
      <c r="G5" s="10" t="s">
        <v>7</v>
      </c>
      <c r="H5" s="6">
        <f>_xlfn.XLOOKUP(F5,'Lookup values'!$B$10:$B$21,'Lookup values'!$C$10:$C$21, "ERROR",0,1)</f>
        <v>195</v>
      </c>
      <c r="I5" s="21">
        <f t="shared" si="0"/>
        <v>3738.442116518178</v>
      </c>
    </row>
    <row r="6" spans="2:9" x14ac:dyDescent="0.35">
      <c r="B6" s="4" t="s">
        <v>66</v>
      </c>
      <c r="C6" s="4" t="s">
        <v>26</v>
      </c>
      <c r="D6" s="22" t="s">
        <v>56</v>
      </c>
      <c r="E6" s="18">
        <v>2987.7548469343055</v>
      </c>
      <c r="F6" s="23" t="s">
        <v>64</v>
      </c>
      <c r="G6" s="10" t="s">
        <v>7</v>
      </c>
      <c r="H6" s="6">
        <f>_xlfn.XLOOKUP(F6,'Lookup values'!$B$10:$B$21,'Lookup values'!$C$10:$C$21, "ERROR",0,1)</f>
        <v>195</v>
      </c>
      <c r="I6" s="21">
        <f t="shared" si="0"/>
        <v>1165.2243903043791</v>
      </c>
    </row>
    <row r="7" spans="2:9" x14ac:dyDescent="0.35">
      <c r="B7" s="4" t="s">
        <v>66</v>
      </c>
      <c r="C7" s="4" t="s">
        <v>26</v>
      </c>
      <c r="D7" s="22" t="s">
        <v>49</v>
      </c>
      <c r="E7" s="18">
        <v>0</v>
      </c>
      <c r="F7" s="23" t="s">
        <v>27</v>
      </c>
      <c r="G7" s="10" t="s">
        <v>7</v>
      </c>
      <c r="H7" s="6">
        <f>_xlfn.XLOOKUP(F7,'Lookup values'!$B$10:$B$21,'Lookup values'!$C$10:$C$21, "ERROR",0,1)</f>
        <v>0</v>
      </c>
      <c r="I7" s="21">
        <f t="shared" si="0"/>
        <v>0</v>
      </c>
    </row>
    <row r="8" spans="2:9" x14ac:dyDescent="0.35">
      <c r="B8" s="4" t="s">
        <v>66</v>
      </c>
      <c r="C8" s="4" t="s">
        <v>26</v>
      </c>
      <c r="D8" s="22" t="s">
        <v>58</v>
      </c>
      <c r="E8" s="18">
        <v>1195.3229989322017</v>
      </c>
      <c r="F8" s="23" t="s">
        <v>64</v>
      </c>
      <c r="G8" s="10" t="s">
        <v>7</v>
      </c>
      <c r="H8" s="6">
        <f>_xlfn.XLOOKUP(F8,'Lookup values'!$B$10:$B$21,'Lookup values'!$C$10:$C$21, "ERROR",0,1)</f>
        <v>195</v>
      </c>
      <c r="I8" s="21">
        <f t="shared" si="0"/>
        <v>466.1759695835587</v>
      </c>
    </row>
    <row r="9" spans="2:9" x14ac:dyDescent="0.35">
      <c r="B9" s="4" t="s">
        <v>66</v>
      </c>
      <c r="C9" s="4" t="s">
        <v>26</v>
      </c>
      <c r="D9" s="22" t="s">
        <v>60</v>
      </c>
      <c r="E9" s="18">
        <v>2196.876814840366</v>
      </c>
      <c r="F9" s="23" t="s">
        <v>64</v>
      </c>
      <c r="G9" s="10" t="s">
        <v>7</v>
      </c>
      <c r="H9" s="6">
        <f>_xlfn.XLOOKUP(F9,'Lookup values'!$B$10:$B$21,'Lookup values'!$C$10:$C$21, "ERROR",0,1)</f>
        <v>195</v>
      </c>
      <c r="I9" s="21">
        <f t="shared" si="0"/>
        <v>856.78195778774273</v>
      </c>
    </row>
    <row r="10" spans="2:9" x14ac:dyDescent="0.35">
      <c r="B10" s="4" t="s">
        <v>66</v>
      </c>
      <c r="C10" s="4" t="s">
        <v>26</v>
      </c>
      <c r="D10" s="22" t="s">
        <v>61</v>
      </c>
      <c r="E10" s="18">
        <v>231.45649475249459</v>
      </c>
      <c r="F10" s="23" t="s">
        <v>65</v>
      </c>
      <c r="G10" s="10" t="s">
        <v>7</v>
      </c>
      <c r="H10" s="6">
        <f>_xlfn.XLOOKUP(F10,'Lookup values'!$B$10:$B$21,'Lookup values'!$C$10:$C$21, "ERROR",0,1)</f>
        <v>154</v>
      </c>
      <c r="I10" s="21">
        <f t="shared" si="0"/>
        <v>71.28860038376834</v>
      </c>
    </row>
    <row r="11" spans="2:9" x14ac:dyDescent="0.35">
      <c r="B11" s="4" t="s">
        <v>66</v>
      </c>
      <c r="C11" s="4" t="s">
        <v>26</v>
      </c>
      <c r="D11" s="22" t="s">
        <v>62</v>
      </c>
      <c r="E11" s="18">
        <v>269.23964772235456</v>
      </c>
      <c r="F11" s="23" t="s">
        <v>65</v>
      </c>
      <c r="G11" s="10" t="s">
        <v>7</v>
      </c>
      <c r="H11" s="6">
        <f>_xlfn.XLOOKUP(F11,'Lookup values'!$B$10:$B$21,'Lookup values'!$C$10:$C$21, "ERROR",0,1)</f>
        <v>154</v>
      </c>
      <c r="I11" s="21">
        <f t="shared" si="0"/>
        <v>82.925811498485203</v>
      </c>
    </row>
    <row r="12" spans="2:9" x14ac:dyDescent="0.35">
      <c r="B12" s="4" t="s">
        <v>66</v>
      </c>
      <c r="C12" s="4" t="s">
        <v>26</v>
      </c>
      <c r="D12" s="22" t="s">
        <v>63</v>
      </c>
      <c r="E12" s="18">
        <v>308.17732740796646</v>
      </c>
      <c r="F12" s="23" t="s">
        <v>2</v>
      </c>
      <c r="G12" s="10" t="s">
        <v>7</v>
      </c>
      <c r="H12" s="6">
        <f>_xlfn.XLOOKUP(F12,'Lookup values'!$B$10:$B$21,'Lookup values'!$C$10:$C$21, "ERROR",0,1)</f>
        <v>54</v>
      </c>
      <c r="I12" s="21">
        <f t="shared" si="0"/>
        <v>33.28315136006038</v>
      </c>
    </row>
    <row r="13" spans="2:9" x14ac:dyDescent="0.35">
      <c r="E13" s="18"/>
      <c r="F13" s="10"/>
      <c r="G13" s="10"/>
      <c r="H13" s="6">
        <f>_xlfn.XLOOKUP(F13,'Lookup values'!$B$10:$B$21,'Lookup values'!$C$10:$C$21, "ERROR",0,1)</f>
        <v>0</v>
      </c>
      <c r="I13" s="21">
        <f t="shared" si="0"/>
        <v>0</v>
      </c>
    </row>
    <row r="14" spans="2:9" x14ac:dyDescent="0.35">
      <c r="E14" s="18"/>
      <c r="F14" s="10"/>
      <c r="G14" s="10"/>
      <c r="H14" s="6">
        <f>_xlfn.XLOOKUP(F14,'Lookup values'!$B$10:$B$21,'Lookup values'!$C$10:$C$21, "ERROR",0,1)</f>
        <v>0</v>
      </c>
      <c r="I14" s="21">
        <f t="shared" si="0"/>
        <v>0</v>
      </c>
    </row>
    <row r="15" spans="2:9" x14ac:dyDescent="0.35">
      <c r="E15" s="18"/>
      <c r="F15" s="10"/>
      <c r="G15" s="10"/>
      <c r="H15" s="6">
        <f>_xlfn.XLOOKUP(F15,'Lookup values'!$B$10:$B$21,'Lookup values'!$C$10:$C$21, "ERROR",0,1)</f>
        <v>0</v>
      </c>
      <c r="I15" s="21">
        <f t="shared" si="0"/>
        <v>0</v>
      </c>
    </row>
    <row r="16" spans="2:9" x14ac:dyDescent="0.35">
      <c r="E16" s="18"/>
      <c r="F16" s="10"/>
      <c r="G16" s="10"/>
      <c r="H16" s="6">
        <f>_xlfn.XLOOKUP(F16,'Lookup values'!$B$10:$B$21,'Lookup values'!$C$10:$C$21, "ERROR",0,1)</f>
        <v>0</v>
      </c>
      <c r="I16" s="21">
        <f t="shared" si="0"/>
        <v>0</v>
      </c>
    </row>
    <row r="17" spans="5:9" x14ac:dyDescent="0.35">
      <c r="E17" s="18"/>
      <c r="F17" s="10"/>
      <c r="G17" s="10"/>
      <c r="H17" s="6">
        <f>_xlfn.XLOOKUP(F17,'Lookup values'!$B$10:$B$21,'Lookup values'!$C$10:$C$21, "ERROR",0,1)</f>
        <v>0</v>
      </c>
      <c r="I17" s="21">
        <f t="shared" si="0"/>
        <v>0</v>
      </c>
    </row>
    <row r="18" spans="5:9" x14ac:dyDescent="0.35">
      <c r="E18" s="18"/>
      <c r="F18" s="10"/>
      <c r="G18" s="10"/>
      <c r="H18" s="6">
        <f>_xlfn.XLOOKUP(F18,'Lookup values'!$B$10:$B$21,'Lookup values'!$C$10:$C$21, "ERROR",0,1)</f>
        <v>0</v>
      </c>
      <c r="I18" s="21">
        <f t="shared" si="0"/>
        <v>0</v>
      </c>
    </row>
    <row r="19" spans="5:9" x14ac:dyDescent="0.35">
      <c r="E19" s="18"/>
      <c r="F19" s="10"/>
      <c r="G19" s="10"/>
      <c r="H19" s="6">
        <f>_xlfn.XLOOKUP(F19,'Lookup values'!$B$10:$B$21,'Lookup values'!$C$10:$C$21, "ERROR",0,1)</f>
        <v>0</v>
      </c>
      <c r="I19" s="21">
        <f t="shared" si="0"/>
        <v>0</v>
      </c>
    </row>
    <row r="20" spans="5:9" x14ac:dyDescent="0.35">
      <c r="E20" s="18"/>
      <c r="F20" s="10"/>
      <c r="G20" s="10"/>
      <c r="H20" s="6">
        <f>_xlfn.XLOOKUP(F20,'Lookup values'!$B$10:$B$21,'Lookup values'!$C$10:$C$21, "ERROR",0,1)</f>
        <v>0</v>
      </c>
      <c r="I20" s="21">
        <f t="shared" si="0"/>
        <v>0</v>
      </c>
    </row>
    <row r="21" spans="5:9" x14ac:dyDescent="0.35">
      <c r="E21" s="18"/>
      <c r="F21" s="10"/>
      <c r="G21" s="10"/>
      <c r="H21" s="6">
        <f>_xlfn.XLOOKUP(F21,'Lookup values'!$B$10:$B$21,'Lookup values'!$C$10:$C$21, "ERROR",0,1)</f>
        <v>0</v>
      </c>
      <c r="I21" s="21">
        <f t="shared" si="0"/>
        <v>0</v>
      </c>
    </row>
    <row r="22" spans="5:9" x14ac:dyDescent="0.35">
      <c r="E22" s="18"/>
      <c r="F22" s="10"/>
      <c r="G22" s="10"/>
      <c r="H22" s="6">
        <f>_xlfn.XLOOKUP(F22,'Lookup values'!$B$10:$B$21,'Lookup values'!$C$10:$C$21, "ERROR",0,1)</f>
        <v>0</v>
      </c>
      <c r="I22" s="21">
        <f t="shared" si="0"/>
        <v>0</v>
      </c>
    </row>
    <row r="23" spans="5:9" x14ac:dyDescent="0.35">
      <c r="E23" s="18"/>
      <c r="F23" s="10"/>
      <c r="G23" s="10"/>
      <c r="H23" s="6">
        <f>_xlfn.XLOOKUP(F23,'Lookup values'!$B$10:$B$21,'Lookup values'!$C$10:$C$21, "ERROR",0,1)</f>
        <v>0</v>
      </c>
      <c r="I23" s="21">
        <f t="shared" si="0"/>
        <v>0</v>
      </c>
    </row>
    <row r="24" spans="5:9" x14ac:dyDescent="0.35">
      <c r="E24" s="18"/>
      <c r="F24" s="10"/>
      <c r="G24" s="10"/>
      <c r="H24" s="6">
        <f>_xlfn.XLOOKUP(F24,'Lookup values'!$B$10:$B$21,'Lookup values'!$C$10:$C$21, "ERROR",0,1)</f>
        <v>0</v>
      </c>
      <c r="I24" s="21">
        <f t="shared" si="0"/>
        <v>0</v>
      </c>
    </row>
    <row r="25" spans="5:9" x14ac:dyDescent="0.35">
      <c r="E25" s="18"/>
      <c r="F25" s="10"/>
      <c r="G25" s="10"/>
      <c r="H25" s="6">
        <f>_xlfn.XLOOKUP(F25,'Lookup values'!$B$10:$B$21,'Lookup values'!$C$10:$C$21, "ERROR",0,1)</f>
        <v>0</v>
      </c>
      <c r="I25" s="21">
        <f t="shared" si="0"/>
        <v>0</v>
      </c>
    </row>
    <row r="26" spans="5:9" x14ac:dyDescent="0.35">
      <c r="E26" s="18"/>
      <c r="F26" s="10"/>
      <c r="G26" s="10"/>
      <c r="H26" s="6">
        <f>_xlfn.XLOOKUP(F26,'Lookup values'!$B$10:$B$21,'Lookup values'!$C$10:$C$21, "ERROR",0,1)</f>
        <v>0</v>
      </c>
      <c r="I26" s="21">
        <f t="shared" si="0"/>
        <v>0</v>
      </c>
    </row>
    <row r="27" spans="5:9" x14ac:dyDescent="0.35">
      <c r="E27" s="18"/>
      <c r="F27" s="10"/>
      <c r="G27" s="10"/>
      <c r="H27" s="6">
        <f>_xlfn.XLOOKUP(F27,'Lookup values'!$B$10:$B$21,'Lookup values'!$C$10:$C$21, "ERROR",0,1)</f>
        <v>0</v>
      </c>
      <c r="I27" s="21">
        <f t="shared" si="0"/>
        <v>0</v>
      </c>
    </row>
    <row r="28" spans="5:9" x14ac:dyDescent="0.35">
      <c r="E28" s="18"/>
      <c r="F28" s="10"/>
      <c r="G28" s="10"/>
      <c r="H28" s="6">
        <f>_xlfn.XLOOKUP(F28,'Lookup values'!$B$10:$B$21,'Lookup values'!$C$10:$C$21, "ERROR",0,1)</f>
        <v>0</v>
      </c>
      <c r="I28" s="21">
        <f t="shared" si="0"/>
        <v>0</v>
      </c>
    </row>
    <row r="29" spans="5:9" x14ac:dyDescent="0.35">
      <c r="E29" s="18"/>
      <c r="F29" s="10"/>
      <c r="G29" s="10"/>
      <c r="H29" s="6">
        <f>_xlfn.XLOOKUP(F29,'Lookup values'!$B$10:$B$21,'Lookup values'!$C$10:$C$21, "ERROR",0,1)</f>
        <v>0</v>
      </c>
      <c r="I29" s="21">
        <f t="shared" si="0"/>
        <v>0</v>
      </c>
    </row>
    <row r="30" spans="5:9" x14ac:dyDescent="0.35">
      <c r="E30" s="18"/>
      <c r="F30" s="10"/>
      <c r="G30" s="10"/>
      <c r="H30" s="6">
        <f>_xlfn.XLOOKUP(F30,'Lookup values'!$B$10:$B$21,'Lookup values'!$C$10:$C$21, "ERROR",0,1)</f>
        <v>0</v>
      </c>
      <c r="I30" s="21">
        <f t="shared" si="0"/>
        <v>0</v>
      </c>
    </row>
    <row r="31" spans="5:9" x14ac:dyDescent="0.35">
      <c r="E31" s="18"/>
      <c r="F31" s="10"/>
      <c r="G31" s="10"/>
      <c r="H31" s="6">
        <f>_xlfn.XLOOKUP(F31,'Lookup values'!$B$10:$B$21,'Lookup values'!$C$10:$C$21, "ERROR",0,1)</f>
        <v>0</v>
      </c>
      <c r="I31" s="21">
        <f t="shared" si="0"/>
        <v>0</v>
      </c>
    </row>
    <row r="32" spans="5:9" x14ac:dyDescent="0.35">
      <c r="E32" s="18"/>
      <c r="F32" s="10"/>
      <c r="G32" s="10"/>
      <c r="H32" s="6">
        <f>_xlfn.XLOOKUP(F32,'Lookup values'!$B$10:$B$21,'Lookup values'!$C$10:$C$21, "ERROR",0,1)</f>
        <v>0</v>
      </c>
      <c r="I32" s="21">
        <f t="shared" si="0"/>
        <v>0</v>
      </c>
    </row>
    <row r="33" spans="5:9" x14ac:dyDescent="0.35">
      <c r="E33" s="18"/>
      <c r="F33" s="10"/>
      <c r="G33" s="10"/>
      <c r="H33" s="6">
        <f>_xlfn.XLOOKUP(F33,'Lookup values'!$B$10:$B$21,'Lookup values'!$C$10:$C$21, "ERROR",0,1)</f>
        <v>0</v>
      </c>
      <c r="I33" s="21">
        <f t="shared" si="0"/>
        <v>0</v>
      </c>
    </row>
    <row r="34" spans="5:9" x14ac:dyDescent="0.35">
      <c r="E34" s="18"/>
      <c r="F34" s="10"/>
      <c r="G34" s="10"/>
      <c r="H34" s="6">
        <f>_xlfn.XLOOKUP(F34,'Lookup values'!$B$10:$B$21,'Lookup values'!$C$10:$C$21, "ERROR",0,1)</f>
        <v>0</v>
      </c>
      <c r="I34" s="21">
        <f t="shared" si="0"/>
        <v>0</v>
      </c>
    </row>
    <row r="35" spans="5:9" x14ac:dyDescent="0.35">
      <c r="E35" s="18"/>
      <c r="F35" s="10"/>
      <c r="G35" s="10"/>
      <c r="H35" s="6">
        <f>_xlfn.XLOOKUP(F35,'Lookup values'!$B$10:$B$21,'Lookup values'!$C$10:$C$21, "ERROR",0,1)</f>
        <v>0</v>
      </c>
      <c r="I35" s="21">
        <f t="shared" si="0"/>
        <v>0</v>
      </c>
    </row>
    <row r="36" spans="5:9" x14ac:dyDescent="0.35">
      <c r="E36" s="18"/>
      <c r="F36" s="10"/>
      <c r="G36" s="10"/>
      <c r="H36" s="6">
        <f>_xlfn.XLOOKUP(F36,'Lookup values'!$B$10:$B$21,'Lookup values'!$C$10:$C$21, "ERROR",0,1)</f>
        <v>0</v>
      </c>
      <c r="I36" s="21">
        <f t="shared" si="0"/>
        <v>0</v>
      </c>
    </row>
    <row r="37" spans="5:9" x14ac:dyDescent="0.35">
      <c r="E37" s="18"/>
      <c r="F37" s="10"/>
      <c r="G37" s="10"/>
      <c r="H37" s="6">
        <f>_xlfn.XLOOKUP(F37,'Lookup values'!$B$10:$B$21,'Lookup values'!$C$10:$C$21, "ERROR",0,1)</f>
        <v>0</v>
      </c>
      <c r="I37" s="21">
        <f t="shared" si="0"/>
        <v>0</v>
      </c>
    </row>
    <row r="38" spans="5:9" x14ac:dyDescent="0.35">
      <c r="E38" s="18"/>
      <c r="F38" s="10"/>
      <c r="G38" s="10"/>
      <c r="H38" s="6">
        <f>_xlfn.XLOOKUP(F38,'Lookup values'!$B$10:$B$21,'Lookup values'!$C$10:$C$21, "ERROR",0,1)</f>
        <v>0</v>
      </c>
      <c r="I38" s="21">
        <f t="shared" si="0"/>
        <v>0</v>
      </c>
    </row>
    <row r="39" spans="5:9" x14ac:dyDescent="0.35">
      <c r="E39" s="18"/>
      <c r="F39" s="10"/>
      <c r="G39" s="10"/>
      <c r="H39" s="6">
        <f>_xlfn.XLOOKUP(F39,'Lookup values'!$B$10:$B$21,'Lookup values'!$C$10:$C$21, "ERROR",0,1)</f>
        <v>0</v>
      </c>
      <c r="I39" s="21">
        <f t="shared" si="0"/>
        <v>0</v>
      </c>
    </row>
    <row r="40" spans="5:9" x14ac:dyDescent="0.35">
      <c r="E40" s="18"/>
      <c r="F40" s="10"/>
      <c r="G40" s="10"/>
      <c r="H40" s="6">
        <f>_xlfn.XLOOKUP(F40,'Lookup values'!$B$10:$B$21,'Lookup values'!$C$10:$C$21, "ERROR",0,1)</f>
        <v>0</v>
      </c>
      <c r="I40" s="21">
        <f t="shared" si="0"/>
        <v>0</v>
      </c>
    </row>
    <row r="41" spans="5:9" x14ac:dyDescent="0.35">
      <c r="E41" s="18"/>
      <c r="F41" s="10"/>
      <c r="G41" s="10"/>
      <c r="H41" s="6">
        <f>_xlfn.XLOOKUP(F41,'Lookup values'!$B$10:$B$21,'Lookup values'!$C$10:$C$21, "ERROR",0,1)</f>
        <v>0</v>
      </c>
      <c r="I41" s="21">
        <f t="shared" si="0"/>
        <v>0</v>
      </c>
    </row>
    <row r="42" spans="5:9" x14ac:dyDescent="0.35">
      <c r="E42" s="18"/>
      <c r="F42" s="10"/>
      <c r="G42" s="10"/>
      <c r="H42" s="6">
        <f>_xlfn.XLOOKUP(F42,'Lookup values'!$B$10:$B$21,'Lookup values'!$C$10:$C$21, "ERROR",0,1)</f>
        <v>0</v>
      </c>
      <c r="I42" s="21">
        <f t="shared" si="0"/>
        <v>0</v>
      </c>
    </row>
    <row r="43" spans="5:9" x14ac:dyDescent="0.35">
      <c r="E43" s="18"/>
      <c r="F43" s="10"/>
      <c r="G43" s="10"/>
      <c r="H43" s="6">
        <f>_xlfn.XLOOKUP(F43,'Lookup values'!$B$10:$B$21,'Lookup values'!$C$10:$C$21, "ERROR",0,1)</f>
        <v>0</v>
      </c>
      <c r="I43" s="21">
        <f t="shared" si="0"/>
        <v>0</v>
      </c>
    </row>
    <row r="44" spans="5:9" x14ac:dyDescent="0.35">
      <c r="E44" s="18"/>
      <c r="F44" s="10"/>
      <c r="G44" s="10"/>
      <c r="H44" s="6">
        <f>_xlfn.XLOOKUP(F44,'Lookup values'!$B$10:$B$21,'Lookup values'!$C$10:$C$21, "ERROR",0,1)</f>
        <v>0</v>
      </c>
      <c r="I44" s="21">
        <f t="shared" si="0"/>
        <v>0</v>
      </c>
    </row>
    <row r="45" spans="5:9" x14ac:dyDescent="0.35">
      <c r="E45" s="18"/>
      <c r="F45" s="10"/>
      <c r="G45" s="10"/>
      <c r="H45" s="6">
        <f>_xlfn.XLOOKUP(F45,'Lookup values'!$B$10:$B$21,'Lookup values'!$C$10:$C$21, "ERROR",0,1)</f>
        <v>0</v>
      </c>
      <c r="I45" s="21">
        <f t="shared" si="0"/>
        <v>0</v>
      </c>
    </row>
    <row r="46" spans="5:9" x14ac:dyDescent="0.35">
      <c r="E46" s="18"/>
      <c r="F46" s="10"/>
      <c r="G46" s="10"/>
      <c r="H46" s="6">
        <f>_xlfn.XLOOKUP(F46,'Lookup values'!$B$10:$B$21,'Lookup values'!$C$10:$C$21, "ERROR",0,1)</f>
        <v>0</v>
      </c>
      <c r="I46" s="21">
        <f t="shared" si="0"/>
        <v>0</v>
      </c>
    </row>
    <row r="47" spans="5:9" x14ac:dyDescent="0.35">
      <c r="E47" s="18"/>
      <c r="F47" s="10"/>
      <c r="G47" s="10"/>
      <c r="H47" s="6">
        <f>_xlfn.XLOOKUP(F47,'Lookup values'!$B$10:$B$21,'Lookup values'!$C$10:$C$21, "ERROR",0,1)</f>
        <v>0</v>
      </c>
      <c r="I47" s="21">
        <f t="shared" si="0"/>
        <v>0</v>
      </c>
    </row>
    <row r="48" spans="5:9" x14ac:dyDescent="0.35">
      <c r="E48" s="18"/>
      <c r="F48" s="10"/>
      <c r="G48" s="10"/>
      <c r="H48" s="6">
        <f>_xlfn.XLOOKUP(F48,'Lookup values'!$B$10:$B$21,'Lookup values'!$C$10:$C$21, "ERROR",0,1)</f>
        <v>0</v>
      </c>
      <c r="I48" s="21">
        <f t="shared" si="0"/>
        <v>0</v>
      </c>
    </row>
    <row r="49" spans="5:9" x14ac:dyDescent="0.35">
      <c r="E49" s="18"/>
      <c r="F49" s="10"/>
      <c r="G49" s="10"/>
      <c r="H49" s="6">
        <f>_xlfn.XLOOKUP(F49,'Lookup values'!$B$10:$B$21,'Lookup values'!$C$10:$C$21, "ERROR",0,1)</f>
        <v>0</v>
      </c>
      <c r="I49" s="21">
        <f t="shared" si="0"/>
        <v>0</v>
      </c>
    </row>
    <row r="50" spans="5:9" x14ac:dyDescent="0.35">
      <c r="E50" s="18"/>
      <c r="F50" s="10"/>
      <c r="G50" s="10"/>
      <c r="H50" s="6">
        <f>_xlfn.XLOOKUP(F50,'Lookup values'!$B$10:$B$21,'Lookup values'!$C$10:$C$21, "ERROR",0,1)</f>
        <v>0</v>
      </c>
      <c r="I50" s="21">
        <f t="shared" si="0"/>
        <v>0</v>
      </c>
    </row>
    <row r="51" spans="5:9" x14ac:dyDescent="0.35">
      <c r="E51" s="18"/>
      <c r="F51" s="10"/>
      <c r="G51" s="10"/>
      <c r="H51" s="6">
        <f>_xlfn.XLOOKUP(F51,'Lookup values'!$B$10:$B$21,'Lookup values'!$C$10:$C$21, "ERROR",0,1)</f>
        <v>0</v>
      </c>
      <c r="I51" s="21">
        <f t="shared" si="0"/>
        <v>0</v>
      </c>
    </row>
    <row r="52" spans="5:9" x14ac:dyDescent="0.35">
      <c r="E52" s="18"/>
      <c r="F52" s="10"/>
      <c r="G52" s="10"/>
      <c r="H52" s="6">
        <f>_xlfn.XLOOKUP(F52,'Lookup values'!$B$10:$B$21,'Lookup values'!$C$10:$C$21, "ERROR",0,1)</f>
        <v>0</v>
      </c>
      <c r="I52" s="21">
        <f t="shared" si="0"/>
        <v>0</v>
      </c>
    </row>
    <row r="53" spans="5:9" x14ac:dyDescent="0.35">
      <c r="E53" s="18"/>
      <c r="F53" s="10"/>
      <c r="G53" s="10"/>
      <c r="H53" s="6">
        <f>_xlfn.XLOOKUP(F53,'Lookup values'!$B$10:$B$21,'Lookup values'!$C$10:$C$21, "ERROR",0,1)</f>
        <v>0</v>
      </c>
      <c r="I53" s="21">
        <f t="shared" si="0"/>
        <v>0</v>
      </c>
    </row>
    <row r="54" spans="5:9" x14ac:dyDescent="0.35">
      <c r="E54" s="18"/>
      <c r="F54" s="10"/>
      <c r="G54" s="10"/>
      <c r="H54" s="6">
        <f>_xlfn.XLOOKUP(F54,'Lookup values'!$B$10:$B$21,'Lookup values'!$C$10:$C$21, "ERROR",0,1)</f>
        <v>0</v>
      </c>
      <c r="I54" s="21">
        <f t="shared" si="0"/>
        <v>0</v>
      </c>
    </row>
    <row r="55" spans="5:9" x14ac:dyDescent="0.35">
      <c r="E55" s="18"/>
      <c r="F55" s="10"/>
      <c r="G55" s="10"/>
      <c r="H55" s="6">
        <f>_xlfn.XLOOKUP(F55,'Lookup values'!$B$10:$B$21,'Lookup values'!$C$10:$C$21, "ERROR",0,1)</f>
        <v>0</v>
      </c>
      <c r="I55" s="21">
        <f t="shared" si="0"/>
        <v>0</v>
      </c>
    </row>
    <row r="56" spans="5:9" x14ac:dyDescent="0.35">
      <c r="E56" s="18"/>
      <c r="F56" s="10"/>
      <c r="G56" s="10"/>
      <c r="H56" s="6">
        <f>_xlfn.XLOOKUP(F56,'Lookup values'!$B$10:$B$21,'Lookup values'!$C$10:$C$21, "ERROR",0,1)</f>
        <v>0</v>
      </c>
      <c r="I56" s="21">
        <f t="shared" si="0"/>
        <v>0</v>
      </c>
    </row>
    <row r="57" spans="5:9" x14ac:dyDescent="0.35">
      <c r="E57" s="18"/>
      <c r="F57" s="10"/>
      <c r="G57" s="10"/>
      <c r="H57" s="6">
        <f>_xlfn.XLOOKUP(F57,'Lookup values'!$B$10:$B$21,'Lookup values'!$C$10:$C$21, "ERROR",0,1)</f>
        <v>0</v>
      </c>
      <c r="I57" s="21">
        <f t="shared" si="0"/>
        <v>0</v>
      </c>
    </row>
    <row r="58" spans="5:9" x14ac:dyDescent="0.35">
      <c r="E58" s="18"/>
      <c r="F58" s="10"/>
      <c r="G58" s="10"/>
      <c r="H58" s="6">
        <f>_xlfn.XLOOKUP(F58,'Lookup values'!$B$10:$B$21,'Lookup values'!$C$10:$C$21, "ERROR",0,1)</f>
        <v>0</v>
      </c>
      <c r="I58" s="21">
        <f t="shared" si="0"/>
        <v>0</v>
      </c>
    </row>
    <row r="59" spans="5:9" x14ac:dyDescent="0.35">
      <c r="E59" s="18"/>
      <c r="F59" s="10"/>
      <c r="G59" s="10"/>
      <c r="H59" s="6">
        <f>_xlfn.XLOOKUP(F59,'Lookup values'!$B$10:$B$21,'Lookup values'!$C$10:$C$21, "ERROR",0,1)</f>
        <v>0</v>
      </c>
      <c r="I59" s="21">
        <f t="shared" si="0"/>
        <v>0</v>
      </c>
    </row>
    <row r="60" spans="5:9" x14ac:dyDescent="0.35">
      <c r="E60" s="18"/>
      <c r="F60" s="10"/>
      <c r="G60" s="10"/>
      <c r="H60" s="6">
        <f>_xlfn.XLOOKUP(F60,'Lookup values'!$B$10:$B$21,'Lookup values'!$C$10:$C$21, "ERROR",0,1)</f>
        <v>0</v>
      </c>
      <c r="I60" s="21">
        <f t="shared" si="0"/>
        <v>0</v>
      </c>
    </row>
    <row r="61" spans="5:9" x14ac:dyDescent="0.35">
      <c r="E61" s="18"/>
      <c r="F61" s="10"/>
      <c r="G61" s="10"/>
      <c r="H61" s="6">
        <f>_xlfn.XLOOKUP(F61,'Lookup values'!$B$10:$B$21,'Lookup values'!$C$10:$C$21, "ERROR",0,1)</f>
        <v>0</v>
      </c>
      <c r="I61" s="21">
        <f t="shared" si="0"/>
        <v>0</v>
      </c>
    </row>
    <row r="62" spans="5:9" x14ac:dyDescent="0.35">
      <c r="E62" s="18"/>
      <c r="F62" s="10"/>
      <c r="G62" s="10"/>
      <c r="H62" s="6">
        <f>_xlfn.XLOOKUP(F62,'Lookup values'!$B$10:$B$21,'Lookup values'!$C$10:$C$21, "ERROR",0,1)</f>
        <v>0</v>
      </c>
      <c r="I62" s="21">
        <f t="shared" si="0"/>
        <v>0</v>
      </c>
    </row>
    <row r="63" spans="5:9" x14ac:dyDescent="0.35">
      <c r="E63" s="18"/>
      <c r="F63" s="10"/>
      <c r="G63" s="10"/>
      <c r="H63" s="6">
        <f>_xlfn.XLOOKUP(F63,'Lookup values'!$B$10:$B$21,'Lookup values'!$C$10:$C$21, "ERROR",0,1)</f>
        <v>0</v>
      </c>
      <c r="I63" s="21">
        <f t="shared" si="0"/>
        <v>0</v>
      </c>
    </row>
    <row r="64" spans="5:9" x14ac:dyDescent="0.35">
      <c r="E64" s="18"/>
      <c r="F64" s="10"/>
      <c r="G64" s="10"/>
      <c r="H64" s="6">
        <f>_xlfn.XLOOKUP(F64,'Lookup values'!$B$10:$B$21,'Lookup values'!$C$10:$C$21, "ERROR",0,1)</f>
        <v>0</v>
      </c>
      <c r="I64" s="21">
        <f t="shared" ref="I64:I127" si="1">(H64/1000)*E64*IF(G64="return",2,1)</f>
        <v>0</v>
      </c>
    </row>
    <row r="65" spans="5:9" x14ac:dyDescent="0.35">
      <c r="E65" s="18"/>
      <c r="F65" s="10"/>
      <c r="G65" s="10"/>
      <c r="H65" s="6">
        <f>_xlfn.XLOOKUP(F65,'Lookup values'!$B$10:$B$21,'Lookup values'!$C$10:$C$21, "ERROR",0,1)</f>
        <v>0</v>
      </c>
      <c r="I65" s="21">
        <f t="shared" si="1"/>
        <v>0</v>
      </c>
    </row>
    <row r="66" spans="5:9" x14ac:dyDescent="0.35">
      <c r="E66" s="18"/>
      <c r="F66" s="10"/>
      <c r="G66" s="10"/>
      <c r="H66" s="6">
        <f>_xlfn.XLOOKUP(F66,'Lookup values'!$B$10:$B$21,'Lookup values'!$C$10:$C$21, "ERROR",0,1)</f>
        <v>0</v>
      </c>
      <c r="I66" s="21">
        <f t="shared" si="1"/>
        <v>0</v>
      </c>
    </row>
    <row r="67" spans="5:9" x14ac:dyDescent="0.35">
      <c r="E67" s="18"/>
      <c r="F67" s="10"/>
      <c r="G67" s="10"/>
      <c r="H67" s="6">
        <f>_xlfn.XLOOKUP(F67,'Lookup values'!$B$10:$B$21,'Lookup values'!$C$10:$C$21, "ERROR",0,1)</f>
        <v>0</v>
      </c>
      <c r="I67" s="21">
        <f t="shared" si="1"/>
        <v>0</v>
      </c>
    </row>
    <row r="68" spans="5:9" x14ac:dyDescent="0.35">
      <c r="E68" s="18"/>
      <c r="F68" s="10"/>
      <c r="G68" s="10"/>
      <c r="H68" s="6">
        <f>_xlfn.XLOOKUP(F68,'Lookup values'!$B$10:$B$21,'Lookup values'!$C$10:$C$21, "ERROR",0,1)</f>
        <v>0</v>
      </c>
      <c r="I68" s="21">
        <f t="shared" si="1"/>
        <v>0</v>
      </c>
    </row>
    <row r="69" spans="5:9" x14ac:dyDescent="0.35">
      <c r="E69" s="18"/>
      <c r="F69" s="10"/>
      <c r="G69" s="10"/>
      <c r="H69" s="6">
        <f>_xlfn.XLOOKUP(F69,'Lookup values'!$B$10:$B$21,'Lookup values'!$C$10:$C$21, "ERROR",0,1)</f>
        <v>0</v>
      </c>
      <c r="I69" s="21">
        <f t="shared" si="1"/>
        <v>0</v>
      </c>
    </row>
    <row r="70" spans="5:9" x14ac:dyDescent="0.35">
      <c r="E70" s="18"/>
      <c r="F70" s="10"/>
      <c r="G70" s="10"/>
      <c r="H70" s="6">
        <f>_xlfn.XLOOKUP(F70,'Lookup values'!$B$10:$B$21,'Lookup values'!$C$10:$C$21, "ERROR",0,1)</f>
        <v>0</v>
      </c>
      <c r="I70" s="21">
        <f t="shared" si="1"/>
        <v>0</v>
      </c>
    </row>
    <row r="71" spans="5:9" x14ac:dyDescent="0.35">
      <c r="E71" s="18"/>
      <c r="F71" s="10"/>
      <c r="G71" s="10"/>
      <c r="H71" s="6">
        <f>_xlfn.XLOOKUP(F71,'Lookup values'!$B$10:$B$21,'Lookup values'!$C$10:$C$21, "ERROR",0,1)</f>
        <v>0</v>
      </c>
      <c r="I71" s="21">
        <f t="shared" si="1"/>
        <v>0</v>
      </c>
    </row>
    <row r="72" spans="5:9" x14ac:dyDescent="0.35">
      <c r="E72" s="18"/>
      <c r="F72" s="10"/>
      <c r="G72" s="10"/>
      <c r="H72" s="6">
        <f>_xlfn.XLOOKUP(F72,'Lookup values'!$B$10:$B$21,'Lookup values'!$C$10:$C$21, "ERROR",0,1)</f>
        <v>0</v>
      </c>
      <c r="I72" s="21">
        <f t="shared" si="1"/>
        <v>0</v>
      </c>
    </row>
    <row r="73" spans="5:9" x14ac:dyDescent="0.35">
      <c r="E73" s="18"/>
      <c r="F73" s="10"/>
      <c r="G73" s="10"/>
      <c r="H73" s="6">
        <f>_xlfn.XLOOKUP(F73,'Lookup values'!$B$10:$B$21,'Lookup values'!$C$10:$C$21, "ERROR",0,1)</f>
        <v>0</v>
      </c>
      <c r="I73" s="21">
        <f t="shared" si="1"/>
        <v>0</v>
      </c>
    </row>
    <row r="74" spans="5:9" x14ac:dyDescent="0.35">
      <c r="E74" s="18"/>
      <c r="F74" s="10"/>
      <c r="G74" s="10"/>
      <c r="H74" s="6">
        <f>_xlfn.XLOOKUP(F74,'Lookup values'!$B$10:$B$21,'Lookup values'!$C$10:$C$21, "ERROR",0,1)</f>
        <v>0</v>
      </c>
      <c r="I74" s="21">
        <f t="shared" si="1"/>
        <v>0</v>
      </c>
    </row>
    <row r="75" spans="5:9" x14ac:dyDescent="0.35">
      <c r="E75" s="18"/>
      <c r="F75" s="10"/>
      <c r="G75" s="10"/>
      <c r="H75" s="6">
        <f>_xlfn.XLOOKUP(F75,'Lookup values'!$B$10:$B$21,'Lookup values'!$C$10:$C$21, "ERROR",0,1)</f>
        <v>0</v>
      </c>
      <c r="I75" s="21">
        <f t="shared" si="1"/>
        <v>0</v>
      </c>
    </row>
    <row r="76" spans="5:9" x14ac:dyDescent="0.35">
      <c r="E76" s="18"/>
      <c r="F76" s="10"/>
      <c r="G76" s="10"/>
      <c r="H76" s="6">
        <f>_xlfn.XLOOKUP(F76,'Lookup values'!$B$10:$B$21,'Lookup values'!$C$10:$C$21, "ERROR",0,1)</f>
        <v>0</v>
      </c>
      <c r="I76" s="21">
        <f t="shared" si="1"/>
        <v>0</v>
      </c>
    </row>
    <row r="77" spans="5:9" x14ac:dyDescent="0.35">
      <c r="E77" s="18"/>
      <c r="F77" s="10"/>
      <c r="G77" s="10"/>
      <c r="H77" s="6">
        <f>_xlfn.XLOOKUP(F77,'Lookup values'!$B$10:$B$21,'Lookup values'!$C$10:$C$21, "ERROR",0,1)</f>
        <v>0</v>
      </c>
      <c r="I77" s="21">
        <f t="shared" si="1"/>
        <v>0</v>
      </c>
    </row>
    <row r="78" spans="5:9" x14ac:dyDescent="0.35">
      <c r="E78" s="18"/>
      <c r="F78" s="10"/>
      <c r="G78" s="10"/>
      <c r="H78" s="6">
        <f>_xlfn.XLOOKUP(F78,'Lookup values'!$B$10:$B$21,'Lookup values'!$C$10:$C$21, "ERROR",0,1)</f>
        <v>0</v>
      </c>
      <c r="I78" s="21">
        <f t="shared" si="1"/>
        <v>0</v>
      </c>
    </row>
    <row r="79" spans="5:9" x14ac:dyDescent="0.35">
      <c r="E79" s="18"/>
      <c r="F79" s="10"/>
      <c r="G79" s="10"/>
      <c r="H79" s="6">
        <f>_xlfn.XLOOKUP(F79,'Lookup values'!$B$10:$B$21,'Lookup values'!$C$10:$C$21, "ERROR",0,1)</f>
        <v>0</v>
      </c>
      <c r="I79" s="21">
        <f t="shared" si="1"/>
        <v>0</v>
      </c>
    </row>
    <row r="80" spans="5:9" x14ac:dyDescent="0.35">
      <c r="E80" s="18"/>
      <c r="F80" s="10"/>
      <c r="G80" s="10"/>
      <c r="H80" s="6">
        <f>_xlfn.XLOOKUP(F80,'Lookup values'!$B$10:$B$21,'Lookup values'!$C$10:$C$21, "ERROR",0,1)</f>
        <v>0</v>
      </c>
      <c r="I80" s="21">
        <f t="shared" si="1"/>
        <v>0</v>
      </c>
    </row>
    <row r="81" spans="5:9" x14ac:dyDescent="0.35">
      <c r="E81" s="18"/>
      <c r="F81" s="10"/>
      <c r="G81" s="10"/>
      <c r="H81" s="6">
        <f>_xlfn.XLOOKUP(F81,'Lookup values'!$B$10:$B$21,'Lookup values'!$C$10:$C$21, "ERROR",0,1)</f>
        <v>0</v>
      </c>
      <c r="I81" s="21">
        <f t="shared" si="1"/>
        <v>0</v>
      </c>
    </row>
    <row r="82" spans="5:9" x14ac:dyDescent="0.35">
      <c r="E82" s="18"/>
      <c r="F82" s="10"/>
      <c r="G82" s="10"/>
      <c r="H82" s="6">
        <f>_xlfn.XLOOKUP(F82,'Lookup values'!$B$10:$B$21,'Lookup values'!$C$10:$C$21, "ERROR",0,1)</f>
        <v>0</v>
      </c>
      <c r="I82" s="21">
        <f t="shared" si="1"/>
        <v>0</v>
      </c>
    </row>
    <row r="83" spans="5:9" x14ac:dyDescent="0.35">
      <c r="E83" s="18"/>
      <c r="F83" s="10"/>
      <c r="G83" s="10"/>
      <c r="H83" s="6">
        <f>_xlfn.XLOOKUP(F83,'Lookup values'!$B$10:$B$21,'Lookup values'!$C$10:$C$21, "ERROR",0,1)</f>
        <v>0</v>
      </c>
      <c r="I83" s="21">
        <f t="shared" si="1"/>
        <v>0</v>
      </c>
    </row>
    <row r="84" spans="5:9" x14ac:dyDescent="0.35">
      <c r="E84" s="18"/>
      <c r="F84" s="10"/>
      <c r="G84" s="10"/>
      <c r="H84" s="6">
        <f>_xlfn.XLOOKUP(F84,'Lookup values'!$B$10:$B$21,'Lookup values'!$C$10:$C$21, "ERROR",0,1)</f>
        <v>0</v>
      </c>
      <c r="I84" s="21">
        <f t="shared" si="1"/>
        <v>0</v>
      </c>
    </row>
    <row r="85" spans="5:9" x14ac:dyDescent="0.35">
      <c r="E85" s="18"/>
      <c r="F85" s="10"/>
      <c r="G85" s="10"/>
      <c r="H85" s="6">
        <f>_xlfn.XLOOKUP(F85,'Lookup values'!$B$10:$B$21,'Lookup values'!$C$10:$C$21, "ERROR",0,1)</f>
        <v>0</v>
      </c>
      <c r="I85" s="21">
        <f t="shared" si="1"/>
        <v>0</v>
      </c>
    </row>
    <row r="86" spans="5:9" x14ac:dyDescent="0.35">
      <c r="E86" s="18"/>
      <c r="F86" s="10"/>
      <c r="G86" s="10"/>
      <c r="H86" s="6">
        <f>_xlfn.XLOOKUP(F86,'Lookup values'!$B$10:$B$21,'Lookup values'!$C$10:$C$21, "ERROR",0,1)</f>
        <v>0</v>
      </c>
      <c r="I86" s="21">
        <f t="shared" si="1"/>
        <v>0</v>
      </c>
    </row>
    <row r="87" spans="5:9" x14ac:dyDescent="0.35">
      <c r="E87" s="18"/>
      <c r="F87" s="10"/>
      <c r="G87" s="10"/>
      <c r="H87" s="6">
        <f>_xlfn.XLOOKUP(F87,'Lookup values'!$B$10:$B$21,'Lookup values'!$C$10:$C$21, "ERROR",0,1)</f>
        <v>0</v>
      </c>
      <c r="I87" s="21">
        <f t="shared" si="1"/>
        <v>0</v>
      </c>
    </row>
    <row r="88" spans="5:9" x14ac:dyDescent="0.35">
      <c r="E88" s="18"/>
      <c r="F88" s="10"/>
      <c r="G88" s="10"/>
      <c r="H88" s="6">
        <f>_xlfn.XLOOKUP(F88,'Lookup values'!$B$10:$B$21,'Lookup values'!$C$10:$C$21, "ERROR",0,1)</f>
        <v>0</v>
      </c>
      <c r="I88" s="21">
        <f t="shared" si="1"/>
        <v>0</v>
      </c>
    </row>
    <row r="89" spans="5:9" x14ac:dyDescent="0.35">
      <c r="E89" s="18"/>
      <c r="F89" s="10"/>
      <c r="G89" s="10"/>
      <c r="H89" s="6">
        <f>_xlfn.XLOOKUP(F89,'Lookup values'!$B$10:$B$21,'Lookup values'!$C$10:$C$21, "ERROR",0,1)</f>
        <v>0</v>
      </c>
      <c r="I89" s="21">
        <f t="shared" si="1"/>
        <v>0</v>
      </c>
    </row>
    <row r="90" spans="5:9" x14ac:dyDescent="0.35">
      <c r="E90" s="18"/>
      <c r="F90" s="10"/>
      <c r="G90" s="10"/>
      <c r="H90" s="6">
        <f>_xlfn.XLOOKUP(F90,'Lookup values'!$B$10:$B$21,'Lookup values'!$C$10:$C$21, "ERROR",0,1)</f>
        <v>0</v>
      </c>
      <c r="I90" s="21">
        <f t="shared" si="1"/>
        <v>0</v>
      </c>
    </row>
    <row r="91" spans="5:9" x14ac:dyDescent="0.35">
      <c r="E91" s="18"/>
      <c r="F91" s="10"/>
      <c r="G91" s="10"/>
      <c r="H91" s="6">
        <f>_xlfn.XLOOKUP(F91,'Lookup values'!$B$10:$B$21,'Lookup values'!$C$10:$C$21, "ERROR",0,1)</f>
        <v>0</v>
      </c>
      <c r="I91" s="21">
        <f t="shared" si="1"/>
        <v>0</v>
      </c>
    </row>
    <row r="92" spans="5:9" x14ac:dyDescent="0.35">
      <c r="E92" s="18"/>
      <c r="F92" s="10"/>
      <c r="G92" s="10"/>
      <c r="H92" s="6">
        <f>_xlfn.XLOOKUP(F92,'Lookup values'!$B$10:$B$21,'Lookup values'!$C$10:$C$21, "ERROR",0,1)</f>
        <v>0</v>
      </c>
      <c r="I92" s="21">
        <f t="shared" si="1"/>
        <v>0</v>
      </c>
    </row>
    <row r="93" spans="5:9" x14ac:dyDescent="0.35">
      <c r="E93" s="18"/>
      <c r="F93" s="10"/>
      <c r="G93" s="10"/>
      <c r="H93" s="6">
        <f>_xlfn.XLOOKUP(F93,'Lookup values'!$B$10:$B$21,'Lookup values'!$C$10:$C$21, "ERROR",0,1)</f>
        <v>0</v>
      </c>
      <c r="I93" s="21">
        <f t="shared" si="1"/>
        <v>0</v>
      </c>
    </row>
    <row r="94" spans="5:9" x14ac:dyDescent="0.35">
      <c r="E94" s="18"/>
      <c r="F94" s="10"/>
      <c r="G94" s="10"/>
      <c r="H94" s="6">
        <f>_xlfn.XLOOKUP(F94,'Lookup values'!$B$10:$B$21,'Lookup values'!$C$10:$C$21, "ERROR",0,1)</f>
        <v>0</v>
      </c>
      <c r="I94" s="21">
        <f t="shared" si="1"/>
        <v>0</v>
      </c>
    </row>
    <row r="95" spans="5:9" x14ac:dyDescent="0.35">
      <c r="E95" s="18"/>
      <c r="F95" s="10"/>
      <c r="G95" s="10"/>
      <c r="H95" s="6">
        <f>_xlfn.XLOOKUP(F95,'Lookup values'!$B$10:$B$21,'Lookup values'!$C$10:$C$21, "ERROR",0,1)</f>
        <v>0</v>
      </c>
      <c r="I95" s="21">
        <f t="shared" si="1"/>
        <v>0</v>
      </c>
    </row>
    <row r="96" spans="5:9" x14ac:dyDescent="0.35">
      <c r="E96" s="18"/>
      <c r="F96" s="10"/>
      <c r="G96" s="10"/>
      <c r="H96" s="6">
        <f>_xlfn.XLOOKUP(F96,'Lookup values'!$B$10:$B$21,'Lookup values'!$C$10:$C$21, "ERROR",0,1)</f>
        <v>0</v>
      </c>
      <c r="I96" s="21">
        <f t="shared" si="1"/>
        <v>0</v>
      </c>
    </row>
    <row r="97" spans="5:9" x14ac:dyDescent="0.35">
      <c r="E97" s="18"/>
      <c r="F97" s="10"/>
      <c r="G97" s="10"/>
      <c r="H97" s="6">
        <f>_xlfn.XLOOKUP(F97,'Lookup values'!$B$10:$B$21,'Lookup values'!$C$10:$C$21, "ERROR",0,1)</f>
        <v>0</v>
      </c>
      <c r="I97" s="21">
        <f t="shared" si="1"/>
        <v>0</v>
      </c>
    </row>
    <row r="98" spans="5:9" x14ac:dyDescent="0.35">
      <c r="E98" s="18"/>
      <c r="F98" s="10"/>
      <c r="G98" s="10"/>
      <c r="H98" s="6">
        <f>_xlfn.XLOOKUP(F98,'Lookup values'!$B$10:$B$21,'Lookup values'!$C$10:$C$21, "ERROR",0,1)</f>
        <v>0</v>
      </c>
      <c r="I98" s="21">
        <f t="shared" si="1"/>
        <v>0</v>
      </c>
    </row>
    <row r="99" spans="5:9" x14ac:dyDescent="0.35">
      <c r="E99" s="18"/>
      <c r="F99" s="10"/>
      <c r="G99" s="10"/>
      <c r="H99" s="6">
        <f>_xlfn.XLOOKUP(F99,'Lookup values'!$B$10:$B$21,'Lookup values'!$C$10:$C$21, "ERROR",0,1)</f>
        <v>0</v>
      </c>
      <c r="I99" s="21">
        <f t="shared" si="1"/>
        <v>0</v>
      </c>
    </row>
    <row r="100" spans="5:9" x14ac:dyDescent="0.35">
      <c r="E100" s="18"/>
      <c r="F100" s="10"/>
      <c r="G100" s="10"/>
      <c r="H100" s="6">
        <f>_xlfn.XLOOKUP(F100,'Lookup values'!$B$10:$B$21,'Lookup values'!$C$10:$C$21, "ERROR",0,1)</f>
        <v>0</v>
      </c>
      <c r="I100" s="21">
        <f t="shared" si="1"/>
        <v>0</v>
      </c>
    </row>
    <row r="101" spans="5:9" x14ac:dyDescent="0.35">
      <c r="E101" s="18"/>
      <c r="F101" s="10"/>
      <c r="G101" s="10"/>
      <c r="H101" s="6">
        <f>_xlfn.XLOOKUP(F101,'Lookup values'!$B$10:$B$21,'Lookup values'!$C$10:$C$21, "ERROR",0,1)</f>
        <v>0</v>
      </c>
      <c r="I101" s="21">
        <f t="shared" si="1"/>
        <v>0</v>
      </c>
    </row>
    <row r="102" spans="5:9" x14ac:dyDescent="0.35">
      <c r="E102" s="18"/>
      <c r="F102" s="10"/>
      <c r="G102" s="10"/>
      <c r="H102" s="6">
        <f>_xlfn.XLOOKUP(F102,'Lookup values'!$B$10:$B$21,'Lookup values'!$C$10:$C$21, "ERROR",0,1)</f>
        <v>0</v>
      </c>
      <c r="I102" s="21">
        <f t="shared" si="1"/>
        <v>0</v>
      </c>
    </row>
    <row r="103" spans="5:9" x14ac:dyDescent="0.35">
      <c r="E103" s="18"/>
      <c r="F103" s="10"/>
      <c r="G103" s="10"/>
      <c r="H103" s="6">
        <f>_xlfn.XLOOKUP(F103,'Lookup values'!$B$10:$B$21,'Lookup values'!$C$10:$C$21, "ERROR",0,1)</f>
        <v>0</v>
      </c>
      <c r="I103" s="21">
        <f t="shared" si="1"/>
        <v>0</v>
      </c>
    </row>
    <row r="104" spans="5:9" x14ac:dyDescent="0.35">
      <c r="E104" s="18"/>
      <c r="F104" s="10"/>
      <c r="G104" s="10"/>
      <c r="H104" s="6">
        <f>_xlfn.XLOOKUP(F104,'Lookup values'!$B$10:$B$21,'Lookup values'!$C$10:$C$21, "ERROR",0,1)</f>
        <v>0</v>
      </c>
      <c r="I104" s="21">
        <f t="shared" si="1"/>
        <v>0</v>
      </c>
    </row>
    <row r="105" spans="5:9" x14ac:dyDescent="0.35">
      <c r="E105" s="18"/>
      <c r="F105" s="10"/>
      <c r="G105" s="10"/>
      <c r="H105" s="6">
        <f>_xlfn.XLOOKUP(F105,'Lookup values'!$B$10:$B$21,'Lookup values'!$C$10:$C$21, "ERROR",0,1)</f>
        <v>0</v>
      </c>
      <c r="I105" s="21">
        <f t="shared" si="1"/>
        <v>0</v>
      </c>
    </row>
    <row r="106" spans="5:9" x14ac:dyDescent="0.35">
      <c r="E106" s="18"/>
      <c r="F106" s="10"/>
      <c r="G106" s="10"/>
      <c r="H106" s="6">
        <f>_xlfn.XLOOKUP(F106,'Lookup values'!$B$10:$B$21,'Lookup values'!$C$10:$C$21, "ERROR",0,1)</f>
        <v>0</v>
      </c>
      <c r="I106" s="21">
        <f t="shared" si="1"/>
        <v>0</v>
      </c>
    </row>
    <row r="107" spans="5:9" x14ac:dyDescent="0.35">
      <c r="E107" s="18"/>
      <c r="F107" s="10"/>
      <c r="G107" s="10"/>
      <c r="H107" s="6">
        <f>_xlfn.XLOOKUP(F107,'Lookup values'!$B$10:$B$21,'Lookup values'!$C$10:$C$21, "ERROR",0,1)</f>
        <v>0</v>
      </c>
      <c r="I107" s="21">
        <f t="shared" si="1"/>
        <v>0</v>
      </c>
    </row>
    <row r="108" spans="5:9" x14ac:dyDescent="0.35">
      <c r="E108" s="18"/>
      <c r="F108" s="10"/>
      <c r="G108" s="10"/>
      <c r="H108" s="6">
        <f>_xlfn.XLOOKUP(F108,'Lookup values'!$B$10:$B$21,'Lookup values'!$C$10:$C$21, "ERROR",0,1)</f>
        <v>0</v>
      </c>
      <c r="I108" s="21">
        <f t="shared" si="1"/>
        <v>0</v>
      </c>
    </row>
    <row r="109" spans="5:9" x14ac:dyDescent="0.35">
      <c r="E109" s="18"/>
      <c r="F109" s="10"/>
      <c r="G109" s="10"/>
      <c r="H109" s="6">
        <f>_xlfn.XLOOKUP(F109,'Lookup values'!$B$10:$B$21,'Lookup values'!$C$10:$C$21, "ERROR",0,1)</f>
        <v>0</v>
      </c>
      <c r="I109" s="21">
        <f t="shared" si="1"/>
        <v>0</v>
      </c>
    </row>
    <row r="110" spans="5:9" x14ac:dyDescent="0.35">
      <c r="E110" s="18"/>
      <c r="F110" s="10"/>
      <c r="G110" s="10"/>
      <c r="H110" s="6">
        <f>_xlfn.XLOOKUP(F110,'Lookup values'!$B$10:$B$21,'Lookup values'!$C$10:$C$21, "ERROR",0,1)</f>
        <v>0</v>
      </c>
      <c r="I110" s="21">
        <f t="shared" si="1"/>
        <v>0</v>
      </c>
    </row>
    <row r="111" spans="5:9" x14ac:dyDescent="0.35">
      <c r="E111" s="18"/>
      <c r="F111" s="10"/>
      <c r="G111" s="10"/>
      <c r="H111" s="6">
        <f>_xlfn.XLOOKUP(F111,'Lookup values'!$B$10:$B$21,'Lookup values'!$C$10:$C$21, "ERROR",0,1)</f>
        <v>0</v>
      </c>
      <c r="I111" s="21">
        <f t="shared" si="1"/>
        <v>0</v>
      </c>
    </row>
    <row r="112" spans="5:9" x14ac:dyDescent="0.35">
      <c r="E112" s="18"/>
      <c r="F112" s="10"/>
      <c r="G112" s="10"/>
      <c r="H112" s="6">
        <f>_xlfn.XLOOKUP(F112,'Lookup values'!$B$10:$B$21,'Lookup values'!$C$10:$C$21, "ERROR",0,1)</f>
        <v>0</v>
      </c>
      <c r="I112" s="21">
        <f t="shared" si="1"/>
        <v>0</v>
      </c>
    </row>
    <row r="113" spans="5:9" x14ac:dyDescent="0.35">
      <c r="E113" s="18"/>
      <c r="F113" s="10"/>
      <c r="G113" s="10"/>
      <c r="H113" s="6">
        <f>_xlfn.XLOOKUP(F113,'Lookup values'!$B$10:$B$21,'Lookup values'!$C$10:$C$21, "ERROR",0,1)</f>
        <v>0</v>
      </c>
      <c r="I113" s="21">
        <f t="shared" si="1"/>
        <v>0</v>
      </c>
    </row>
    <row r="114" spans="5:9" x14ac:dyDescent="0.35">
      <c r="E114" s="18"/>
      <c r="F114" s="10"/>
      <c r="G114" s="10"/>
      <c r="H114" s="6">
        <f>_xlfn.XLOOKUP(F114,'Lookup values'!$B$10:$B$21,'Lookup values'!$C$10:$C$21, "ERROR",0,1)</f>
        <v>0</v>
      </c>
      <c r="I114" s="21">
        <f t="shared" si="1"/>
        <v>0</v>
      </c>
    </row>
    <row r="115" spans="5:9" x14ac:dyDescent="0.35">
      <c r="E115" s="18"/>
      <c r="F115" s="10"/>
      <c r="G115" s="10"/>
      <c r="H115" s="6">
        <f>_xlfn.XLOOKUP(F115,'Lookup values'!$B$10:$B$21,'Lookup values'!$C$10:$C$21, "ERROR",0,1)</f>
        <v>0</v>
      </c>
      <c r="I115" s="21">
        <f t="shared" si="1"/>
        <v>0</v>
      </c>
    </row>
    <row r="116" spans="5:9" x14ac:dyDescent="0.35">
      <c r="E116" s="18"/>
      <c r="F116" s="10"/>
      <c r="G116" s="10"/>
      <c r="H116" s="6">
        <f>_xlfn.XLOOKUP(F116,'Lookup values'!$B$10:$B$21,'Lookup values'!$C$10:$C$21, "ERROR",0,1)</f>
        <v>0</v>
      </c>
      <c r="I116" s="21">
        <f t="shared" si="1"/>
        <v>0</v>
      </c>
    </row>
    <row r="117" spans="5:9" x14ac:dyDescent="0.35">
      <c r="E117" s="18"/>
      <c r="F117" s="10"/>
      <c r="G117" s="10"/>
      <c r="H117" s="6">
        <f>_xlfn.XLOOKUP(F117,'Lookup values'!$B$10:$B$21,'Lookup values'!$C$10:$C$21, "ERROR",0,1)</f>
        <v>0</v>
      </c>
      <c r="I117" s="21">
        <f t="shared" si="1"/>
        <v>0</v>
      </c>
    </row>
    <row r="118" spans="5:9" x14ac:dyDescent="0.35">
      <c r="E118" s="18"/>
      <c r="F118" s="10"/>
      <c r="G118" s="10"/>
      <c r="H118" s="6">
        <f>_xlfn.XLOOKUP(F118,'Lookup values'!$B$10:$B$21,'Lookup values'!$C$10:$C$21, "ERROR",0,1)</f>
        <v>0</v>
      </c>
      <c r="I118" s="21">
        <f t="shared" si="1"/>
        <v>0</v>
      </c>
    </row>
    <row r="119" spans="5:9" x14ac:dyDescent="0.35">
      <c r="E119" s="18"/>
      <c r="F119" s="10"/>
      <c r="G119" s="10"/>
      <c r="H119" s="6">
        <f>_xlfn.XLOOKUP(F119,'Lookup values'!$B$10:$B$21,'Lookup values'!$C$10:$C$21, "ERROR",0,1)</f>
        <v>0</v>
      </c>
      <c r="I119" s="21">
        <f t="shared" si="1"/>
        <v>0</v>
      </c>
    </row>
    <row r="120" spans="5:9" x14ac:dyDescent="0.35">
      <c r="E120" s="18"/>
      <c r="F120" s="10"/>
      <c r="G120" s="10"/>
      <c r="H120" s="6">
        <f>_xlfn.XLOOKUP(F120,'Lookup values'!$B$10:$B$21,'Lookup values'!$C$10:$C$21, "ERROR",0,1)</f>
        <v>0</v>
      </c>
      <c r="I120" s="21">
        <f t="shared" si="1"/>
        <v>0</v>
      </c>
    </row>
    <row r="121" spans="5:9" x14ac:dyDescent="0.35">
      <c r="E121" s="18"/>
      <c r="F121" s="10"/>
      <c r="G121" s="10"/>
      <c r="H121" s="6">
        <f>_xlfn.XLOOKUP(F121,'Lookup values'!$B$10:$B$21,'Lookup values'!$C$10:$C$21, "ERROR",0,1)</f>
        <v>0</v>
      </c>
      <c r="I121" s="21">
        <f t="shared" si="1"/>
        <v>0</v>
      </c>
    </row>
    <row r="122" spans="5:9" x14ac:dyDescent="0.35">
      <c r="E122" s="18"/>
      <c r="F122" s="10"/>
      <c r="G122" s="10"/>
      <c r="H122" s="6">
        <f>_xlfn.XLOOKUP(F122,'Lookup values'!$B$10:$B$21,'Lookup values'!$C$10:$C$21, "ERROR",0,1)</f>
        <v>0</v>
      </c>
      <c r="I122" s="21">
        <f t="shared" si="1"/>
        <v>0</v>
      </c>
    </row>
    <row r="123" spans="5:9" x14ac:dyDescent="0.35">
      <c r="E123" s="18"/>
      <c r="F123" s="10"/>
      <c r="G123" s="10"/>
      <c r="H123" s="6">
        <f>_xlfn.XLOOKUP(F123,'Lookup values'!$B$10:$B$21,'Lookup values'!$C$10:$C$21, "ERROR",0,1)</f>
        <v>0</v>
      </c>
      <c r="I123" s="21">
        <f t="shared" si="1"/>
        <v>0</v>
      </c>
    </row>
    <row r="124" spans="5:9" x14ac:dyDescent="0.35">
      <c r="E124" s="18"/>
      <c r="F124" s="10"/>
      <c r="G124" s="10"/>
      <c r="H124" s="6">
        <f>_xlfn.XLOOKUP(F124,'Lookup values'!$B$10:$B$21,'Lookup values'!$C$10:$C$21, "ERROR",0,1)</f>
        <v>0</v>
      </c>
      <c r="I124" s="21">
        <f t="shared" si="1"/>
        <v>0</v>
      </c>
    </row>
    <row r="125" spans="5:9" x14ac:dyDescent="0.35">
      <c r="E125" s="18"/>
      <c r="F125" s="10"/>
      <c r="G125" s="10"/>
      <c r="H125" s="6">
        <f>_xlfn.XLOOKUP(F125,'Lookup values'!$B$10:$B$21,'Lookup values'!$C$10:$C$21, "ERROR",0,1)</f>
        <v>0</v>
      </c>
      <c r="I125" s="21">
        <f t="shared" si="1"/>
        <v>0</v>
      </c>
    </row>
    <row r="126" spans="5:9" x14ac:dyDescent="0.35">
      <c r="E126" s="18"/>
      <c r="F126" s="10"/>
      <c r="G126" s="10"/>
      <c r="H126" s="6">
        <f>_xlfn.XLOOKUP(F126,'Lookup values'!$B$10:$B$21,'Lookup values'!$C$10:$C$21, "ERROR",0,1)</f>
        <v>0</v>
      </c>
      <c r="I126" s="21">
        <f t="shared" si="1"/>
        <v>0</v>
      </c>
    </row>
    <row r="127" spans="5:9" x14ac:dyDescent="0.35">
      <c r="E127" s="18"/>
      <c r="F127" s="10"/>
      <c r="G127" s="10"/>
      <c r="H127" s="6">
        <f>_xlfn.XLOOKUP(F127,'Lookup values'!$B$10:$B$21,'Lookup values'!$C$10:$C$21, "ERROR",0,1)</f>
        <v>0</v>
      </c>
      <c r="I127" s="21">
        <f t="shared" si="1"/>
        <v>0</v>
      </c>
    </row>
    <row r="128" spans="5:9" x14ac:dyDescent="0.35">
      <c r="E128" s="18"/>
      <c r="F128" s="10"/>
      <c r="G128" s="10"/>
      <c r="H128" s="6">
        <f>_xlfn.XLOOKUP(F128,'Lookup values'!$B$10:$B$21,'Lookup values'!$C$10:$C$21, "ERROR",0,1)</f>
        <v>0</v>
      </c>
      <c r="I128" s="21">
        <f t="shared" ref="I128:I191" si="2">(H128/1000)*E128*IF(G128="return",2,1)</f>
        <v>0</v>
      </c>
    </row>
    <row r="129" spans="5:9" x14ac:dyDescent="0.35">
      <c r="E129" s="18"/>
      <c r="F129" s="10"/>
      <c r="G129" s="10"/>
      <c r="H129" s="6">
        <f>_xlfn.XLOOKUP(F129,'Lookup values'!$B$10:$B$21,'Lookup values'!$C$10:$C$21, "ERROR",0,1)</f>
        <v>0</v>
      </c>
      <c r="I129" s="21">
        <f t="shared" si="2"/>
        <v>0</v>
      </c>
    </row>
    <row r="130" spans="5:9" x14ac:dyDescent="0.35">
      <c r="E130" s="18"/>
      <c r="F130" s="10"/>
      <c r="G130" s="10"/>
      <c r="H130" s="6">
        <f>_xlfn.XLOOKUP(F130,'Lookup values'!$B$10:$B$21,'Lookup values'!$C$10:$C$21, "ERROR",0,1)</f>
        <v>0</v>
      </c>
      <c r="I130" s="21">
        <f t="shared" si="2"/>
        <v>0</v>
      </c>
    </row>
    <row r="131" spans="5:9" x14ac:dyDescent="0.35">
      <c r="E131" s="18"/>
      <c r="F131" s="10"/>
      <c r="G131" s="10"/>
      <c r="H131" s="6">
        <f>_xlfn.XLOOKUP(F131,'Lookup values'!$B$10:$B$21,'Lookup values'!$C$10:$C$21, "ERROR",0,1)</f>
        <v>0</v>
      </c>
      <c r="I131" s="21">
        <f t="shared" si="2"/>
        <v>0</v>
      </c>
    </row>
    <row r="132" spans="5:9" x14ac:dyDescent="0.35">
      <c r="E132" s="18"/>
      <c r="F132" s="10"/>
      <c r="G132" s="10"/>
      <c r="H132" s="6">
        <f>_xlfn.XLOOKUP(F132,'Lookup values'!$B$10:$B$21,'Lookup values'!$C$10:$C$21, "ERROR",0,1)</f>
        <v>0</v>
      </c>
      <c r="I132" s="21">
        <f t="shared" si="2"/>
        <v>0</v>
      </c>
    </row>
    <row r="133" spans="5:9" x14ac:dyDescent="0.35">
      <c r="E133" s="18"/>
      <c r="F133" s="10"/>
      <c r="G133" s="10"/>
      <c r="H133" s="6">
        <f>_xlfn.XLOOKUP(F133,'Lookup values'!$B$10:$B$21,'Lookup values'!$C$10:$C$21, "ERROR",0,1)</f>
        <v>0</v>
      </c>
      <c r="I133" s="21">
        <f t="shared" si="2"/>
        <v>0</v>
      </c>
    </row>
    <row r="134" spans="5:9" x14ac:dyDescent="0.35">
      <c r="E134" s="18"/>
      <c r="F134" s="10"/>
      <c r="G134" s="10"/>
      <c r="H134" s="6">
        <f>_xlfn.XLOOKUP(F134,'Lookup values'!$B$10:$B$21,'Lookup values'!$C$10:$C$21, "ERROR",0,1)</f>
        <v>0</v>
      </c>
      <c r="I134" s="21">
        <f t="shared" si="2"/>
        <v>0</v>
      </c>
    </row>
    <row r="135" spans="5:9" x14ac:dyDescent="0.35">
      <c r="E135" s="18"/>
      <c r="F135" s="10"/>
      <c r="G135" s="10"/>
      <c r="H135" s="6">
        <f>_xlfn.XLOOKUP(F135,'Lookup values'!$B$10:$B$21,'Lookup values'!$C$10:$C$21, "ERROR",0,1)</f>
        <v>0</v>
      </c>
      <c r="I135" s="21">
        <f t="shared" si="2"/>
        <v>0</v>
      </c>
    </row>
    <row r="136" spans="5:9" x14ac:dyDescent="0.35">
      <c r="E136" s="18"/>
      <c r="F136" s="10"/>
      <c r="G136" s="10"/>
      <c r="H136" s="6">
        <f>_xlfn.XLOOKUP(F136,'Lookup values'!$B$10:$B$21,'Lookup values'!$C$10:$C$21, "ERROR",0,1)</f>
        <v>0</v>
      </c>
      <c r="I136" s="21">
        <f t="shared" si="2"/>
        <v>0</v>
      </c>
    </row>
    <row r="137" spans="5:9" x14ac:dyDescent="0.35">
      <c r="E137" s="18"/>
      <c r="F137" s="10"/>
      <c r="G137" s="10"/>
      <c r="H137" s="6">
        <f>_xlfn.XLOOKUP(F137,'Lookup values'!$B$10:$B$21,'Lookup values'!$C$10:$C$21, "ERROR",0,1)</f>
        <v>0</v>
      </c>
      <c r="I137" s="21">
        <f t="shared" si="2"/>
        <v>0</v>
      </c>
    </row>
    <row r="138" spans="5:9" x14ac:dyDescent="0.35">
      <c r="E138" s="18"/>
      <c r="F138" s="10"/>
      <c r="G138" s="10"/>
      <c r="H138" s="6">
        <f>_xlfn.XLOOKUP(F138,'Lookup values'!$B$10:$B$21,'Lookup values'!$C$10:$C$21, "ERROR",0,1)</f>
        <v>0</v>
      </c>
      <c r="I138" s="21">
        <f t="shared" si="2"/>
        <v>0</v>
      </c>
    </row>
    <row r="139" spans="5:9" x14ac:dyDescent="0.35">
      <c r="E139" s="18"/>
      <c r="F139" s="10"/>
      <c r="G139" s="10"/>
      <c r="H139" s="6">
        <f>_xlfn.XLOOKUP(F139,'Lookup values'!$B$10:$B$21,'Lookup values'!$C$10:$C$21, "ERROR",0,1)</f>
        <v>0</v>
      </c>
      <c r="I139" s="21">
        <f t="shared" si="2"/>
        <v>0</v>
      </c>
    </row>
    <row r="140" spans="5:9" x14ac:dyDescent="0.35">
      <c r="E140" s="18"/>
      <c r="F140" s="10"/>
      <c r="G140" s="10"/>
      <c r="H140" s="6">
        <f>_xlfn.XLOOKUP(F140,'Lookup values'!$B$10:$B$21,'Lookup values'!$C$10:$C$21, "ERROR",0,1)</f>
        <v>0</v>
      </c>
      <c r="I140" s="21">
        <f t="shared" si="2"/>
        <v>0</v>
      </c>
    </row>
    <row r="141" spans="5:9" x14ac:dyDescent="0.35">
      <c r="E141" s="18"/>
      <c r="F141" s="10"/>
      <c r="G141" s="10"/>
      <c r="H141" s="6">
        <f>_xlfn.XLOOKUP(F141,'Lookup values'!$B$10:$B$21,'Lookup values'!$C$10:$C$21, "ERROR",0,1)</f>
        <v>0</v>
      </c>
      <c r="I141" s="21">
        <f t="shared" si="2"/>
        <v>0</v>
      </c>
    </row>
    <row r="142" spans="5:9" x14ac:dyDescent="0.35">
      <c r="E142" s="18"/>
      <c r="F142" s="10"/>
      <c r="G142" s="10"/>
      <c r="H142" s="6">
        <f>_xlfn.XLOOKUP(F142,'Lookup values'!$B$10:$B$21,'Lookup values'!$C$10:$C$21, "ERROR",0,1)</f>
        <v>0</v>
      </c>
      <c r="I142" s="21">
        <f t="shared" si="2"/>
        <v>0</v>
      </c>
    </row>
    <row r="143" spans="5:9" x14ac:dyDescent="0.35">
      <c r="E143" s="18"/>
      <c r="F143" s="10"/>
      <c r="G143" s="10"/>
      <c r="H143" s="6">
        <f>_xlfn.XLOOKUP(F143,'Lookup values'!$B$10:$B$21,'Lookup values'!$C$10:$C$21, "ERROR",0,1)</f>
        <v>0</v>
      </c>
      <c r="I143" s="21">
        <f t="shared" si="2"/>
        <v>0</v>
      </c>
    </row>
    <row r="144" spans="5:9" x14ac:dyDescent="0.35">
      <c r="E144" s="18"/>
      <c r="F144" s="10"/>
      <c r="G144" s="10"/>
      <c r="H144" s="6">
        <f>_xlfn.XLOOKUP(F144,'Lookup values'!$B$10:$B$21,'Lookup values'!$C$10:$C$21, "ERROR",0,1)</f>
        <v>0</v>
      </c>
      <c r="I144" s="21">
        <f t="shared" si="2"/>
        <v>0</v>
      </c>
    </row>
    <row r="145" spans="5:9" x14ac:dyDescent="0.35">
      <c r="E145" s="18"/>
      <c r="F145" s="10"/>
      <c r="G145" s="10"/>
      <c r="H145" s="6">
        <f>_xlfn.XLOOKUP(F145,'Lookup values'!$B$10:$B$21,'Lookup values'!$C$10:$C$21, "ERROR",0,1)</f>
        <v>0</v>
      </c>
      <c r="I145" s="21">
        <f t="shared" si="2"/>
        <v>0</v>
      </c>
    </row>
    <row r="146" spans="5:9" x14ac:dyDescent="0.35">
      <c r="E146" s="18"/>
      <c r="F146" s="10"/>
      <c r="G146" s="10"/>
      <c r="H146" s="6">
        <f>_xlfn.XLOOKUP(F146,'Lookup values'!$B$10:$B$21,'Lookup values'!$C$10:$C$21, "ERROR",0,1)</f>
        <v>0</v>
      </c>
      <c r="I146" s="21">
        <f t="shared" si="2"/>
        <v>0</v>
      </c>
    </row>
    <row r="147" spans="5:9" x14ac:dyDescent="0.35">
      <c r="E147" s="18"/>
      <c r="F147" s="10"/>
      <c r="G147" s="10"/>
      <c r="H147" s="6">
        <f>_xlfn.XLOOKUP(F147,'Lookup values'!$B$10:$B$21,'Lookup values'!$C$10:$C$21, "ERROR",0,1)</f>
        <v>0</v>
      </c>
      <c r="I147" s="21">
        <f t="shared" si="2"/>
        <v>0</v>
      </c>
    </row>
    <row r="148" spans="5:9" x14ac:dyDescent="0.35">
      <c r="E148" s="18"/>
      <c r="F148" s="10"/>
      <c r="G148" s="10"/>
      <c r="H148" s="6">
        <f>_xlfn.XLOOKUP(F148,'Lookup values'!$B$10:$B$21,'Lookup values'!$C$10:$C$21, "ERROR",0,1)</f>
        <v>0</v>
      </c>
      <c r="I148" s="21">
        <f t="shared" si="2"/>
        <v>0</v>
      </c>
    </row>
    <row r="149" spans="5:9" x14ac:dyDescent="0.35">
      <c r="E149" s="18"/>
      <c r="F149" s="10"/>
      <c r="G149" s="10"/>
      <c r="H149" s="6">
        <f>_xlfn.XLOOKUP(F149,'Lookup values'!$B$10:$B$21,'Lookup values'!$C$10:$C$21, "ERROR",0,1)</f>
        <v>0</v>
      </c>
      <c r="I149" s="21">
        <f t="shared" si="2"/>
        <v>0</v>
      </c>
    </row>
    <row r="150" spans="5:9" x14ac:dyDescent="0.35">
      <c r="E150" s="18"/>
      <c r="F150" s="10"/>
      <c r="G150" s="10"/>
      <c r="H150" s="6">
        <f>_xlfn.XLOOKUP(F150,'Lookup values'!$B$10:$B$21,'Lookup values'!$C$10:$C$21, "ERROR",0,1)</f>
        <v>0</v>
      </c>
      <c r="I150" s="21">
        <f t="shared" si="2"/>
        <v>0</v>
      </c>
    </row>
    <row r="151" spans="5:9" x14ac:dyDescent="0.35">
      <c r="E151" s="18"/>
      <c r="F151" s="10"/>
      <c r="G151" s="10"/>
      <c r="H151" s="6">
        <f>_xlfn.XLOOKUP(F151,'Lookup values'!$B$10:$B$21,'Lookup values'!$C$10:$C$21, "ERROR",0,1)</f>
        <v>0</v>
      </c>
      <c r="I151" s="21">
        <f t="shared" si="2"/>
        <v>0</v>
      </c>
    </row>
    <row r="152" spans="5:9" x14ac:dyDescent="0.35">
      <c r="E152" s="18"/>
      <c r="F152" s="10"/>
      <c r="G152" s="10"/>
      <c r="H152" s="6">
        <f>_xlfn.XLOOKUP(F152,'Lookup values'!$B$10:$B$21,'Lookup values'!$C$10:$C$21, "ERROR",0,1)</f>
        <v>0</v>
      </c>
      <c r="I152" s="21">
        <f t="shared" si="2"/>
        <v>0</v>
      </c>
    </row>
    <row r="153" spans="5:9" x14ac:dyDescent="0.35">
      <c r="E153" s="18"/>
      <c r="F153" s="10"/>
      <c r="G153" s="10"/>
      <c r="H153" s="6">
        <f>_xlfn.XLOOKUP(F153,'Lookup values'!$B$10:$B$21,'Lookup values'!$C$10:$C$21, "ERROR",0,1)</f>
        <v>0</v>
      </c>
      <c r="I153" s="21">
        <f t="shared" si="2"/>
        <v>0</v>
      </c>
    </row>
    <row r="154" spans="5:9" x14ac:dyDescent="0.35">
      <c r="E154" s="18"/>
      <c r="F154" s="10"/>
      <c r="G154" s="10"/>
      <c r="H154" s="6">
        <f>_xlfn.XLOOKUP(F154,'Lookup values'!$B$10:$B$21,'Lookup values'!$C$10:$C$21, "ERROR",0,1)</f>
        <v>0</v>
      </c>
      <c r="I154" s="21">
        <f t="shared" si="2"/>
        <v>0</v>
      </c>
    </row>
    <row r="155" spans="5:9" x14ac:dyDescent="0.35">
      <c r="E155" s="18"/>
      <c r="F155" s="10"/>
      <c r="G155" s="10"/>
      <c r="H155" s="6">
        <f>_xlfn.XLOOKUP(F155,'Lookup values'!$B$10:$B$21,'Lookup values'!$C$10:$C$21, "ERROR",0,1)</f>
        <v>0</v>
      </c>
      <c r="I155" s="21">
        <f t="shared" si="2"/>
        <v>0</v>
      </c>
    </row>
    <row r="156" spans="5:9" x14ac:dyDescent="0.35">
      <c r="E156" s="18"/>
      <c r="F156" s="10"/>
      <c r="G156" s="10"/>
      <c r="H156" s="6">
        <f>_xlfn.XLOOKUP(F156,'Lookup values'!$B$10:$B$21,'Lookup values'!$C$10:$C$21, "ERROR",0,1)</f>
        <v>0</v>
      </c>
      <c r="I156" s="21">
        <f t="shared" si="2"/>
        <v>0</v>
      </c>
    </row>
    <row r="157" spans="5:9" x14ac:dyDescent="0.35">
      <c r="E157" s="18"/>
      <c r="F157" s="10"/>
      <c r="G157" s="10"/>
      <c r="H157" s="6">
        <f>_xlfn.XLOOKUP(F157,'Lookup values'!$B$10:$B$21,'Lookup values'!$C$10:$C$21, "ERROR",0,1)</f>
        <v>0</v>
      </c>
      <c r="I157" s="21">
        <f t="shared" si="2"/>
        <v>0</v>
      </c>
    </row>
    <row r="158" spans="5:9" x14ac:dyDescent="0.35">
      <c r="E158" s="18"/>
      <c r="F158" s="10"/>
      <c r="G158" s="10"/>
      <c r="H158" s="6">
        <f>_xlfn.XLOOKUP(F158,'Lookup values'!$B$10:$B$21,'Lookup values'!$C$10:$C$21, "ERROR",0,1)</f>
        <v>0</v>
      </c>
      <c r="I158" s="21">
        <f t="shared" si="2"/>
        <v>0</v>
      </c>
    </row>
    <row r="159" spans="5:9" x14ac:dyDescent="0.35">
      <c r="E159" s="18"/>
      <c r="F159" s="10"/>
      <c r="G159" s="10"/>
      <c r="H159" s="6">
        <f>_xlfn.XLOOKUP(F159,'Lookup values'!$B$10:$B$21,'Lookup values'!$C$10:$C$21, "ERROR",0,1)</f>
        <v>0</v>
      </c>
      <c r="I159" s="21">
        <f t="shared" si="2"/>
        <v>0</v>
      </c>
    </row>
    <row r="160" spans="5:9" x14ac:dyDescent="0.35">
      <c r="E160" s="18"/>
      <c r="F160" s="10"/>
      <c r="G160" s="10"/>
      <c r="H160" s="6">
        <f>_xlfn.XLOOKUP(F160,'Lookup values'!$B$10:$B$21,'Lookup values'!$C$10:$C$21, "ERROR",0,1)</f>
        <v>0</v>
      </c>
      <c r="I160" s="21">
        <f t="shared" si="2"/>
        <v>0</v>
      </c>
    </row>
    <row r="161" spans="5:9" x14ac:dyDescent="0.35">
      <c r="E161" s="18"/>
      <c r="F161" s="10"/>
      <c r="G161" s="10"/>
      <c r="H161" s="6">
        <f>_xlfn.XLOOKUP(F161,'Lookup values'!$B$10:$B$21,'Lookup values'!$C$10:$C$21, "ERROR",0,1)</f>
        <v>0</v>
      </c>
      <c r="I161" s="21">
        <f t="shared" si="2"/>
        <v>0</v>
      </c>
    </row>
    <row r="162" spans="5:9" x14ac:dyDescent="0.35">
      <c r="E162" s="18"/>
      <c r="F162" s="10"/>
      <c r="G162" s="10"/>
      <c r="H162" s="6">
        <f>_xlfn.XLOOKUP(F162,'Lookup values'!$B$10:$B$21,'Lookup values'!$C$10:$C$21, "ERROR",0,1)</f>
        <v>0</v>
      </c>
      <c r="I162" s="21">
        <f t="shared" si="2"/>
        <v>0</v>
      </c>
    </row>
    <row r="163" spans="5:9" x14ac:dyDescent="0.35">
      <c r="E163" s="18"/>
      <c r="F163" s="10"/>
      <c r="G163" s="10"/>
      <c r="H163" s="6">
        <f>_xlfn.XLOOKUP(F163,'Lookup values'!$B$10:$B$21,'Lookup values'!$C$10:$C$21, "ERROR",0,1)</f>
        <v>0</v>
      </c>
      <c r="I163" s="21">
        <f t="shared" si="2"/>
        <v>0</v>
      </c>
    </row>
    <row r="164" spans="5:9" x14ac:dyDescent="0.35">
      <c r="E164" s="18"/>
      <c r="F164" s="10"/>
      <c r="G164" s="10"/>
      <c r="H164" s="6">
        <f>_xlfn.XLOOKUP(F164,'Lookup values'!$B$10:$B$21,'Lookup values'!$C$10:$C$21, "ERROR",0,1)</f>
        <v>0</v>
      </c>
      <c r="I164" s="21">
        <f t="shared" si="2"/>
        <v>0</v>
      </c>
    </row>
    <row r="165" spans="5:9" x14ac:dyDescent="0.35">
      <c r="E165" s="18"/>
      <c r="F165" s="10"/>
      <c r="G165" s="10"/>
      <c r="H165" s="6">
        <f>_xlfn.XLOOKUP(F165,'Lookup values'!$B$10:$B$21,'Lookup values'!$C$10:$C$21, "ERROR",0,1)</f>
        <v>0</v>
      </c>
      <c r="I165" s="21">
        <f t="shared" si="2"/>
        <v>0</v>
      </c>
    </row>
    <row r="166" spans="5:9" x14ac:dyDescent="0.35">
      <c r="E166" s="18"/>
      <c r="F166" s="10"/>
      <c r="G166" s="10"/>
      <c r="H166" s="6">
        <f>_xlfn.XLOOKUP(F166,'Lookup values'!$B$10:$B$21,'Lookup values'!$C$10:$C$21, "ERROR",0,1)</f>
        <v>0</v>
      </c>
      <c r="I166" s="21">
        <f t="shared" si="2"/>
        <v>0</v>
      </c>
    </row>
    <row r="167" spans="5:9" x14ac:dyDescent="0.35">
      <c r="E167" s="18"/>
      <c r="F167" s="10"/>
      <c r="G167" s="10"/>
      <c r="H167" s="6">
        <f>_xlfn.XLOOKUP(F167,'Lookup values'!$B$10:$B$21,'Lookup values'!$C$10:$C$21, "ERROR",0,1)</f>
        <v>0</v>
      </c>
      <c r="I167" s="21">
        <f t="shared" si="2"/>
        <v>0</v>
      </c>
    </row>
    <row r="168" spans="5:9" x14ac:dyDescent="0.35">
      <c r="E168" s="18"/>
      <c r="F168" s="10"/>
      <c r="G168" s="10"/>
      <c r="H168" s="6">
        <f>_xlfn.XLOOKUP(F168,'Lookup values'!$B$10:$B$21,'Lookup values'!$C$10:$C$21, "ERROR",0,1)</f>
        <v>0</v>
      </c>
      <c r="I168" s="21">
        <f t="shared" si="2"/>
        <v>0</v>
      </c>
    </row>
    <row r="169" spans="5:9" x14ac:dyDescent="0.35">
      <c r="E169" s="18"/>
      <c r="F169" s="10"/>
      <c r="G169" s="10"/>
      <c r="H169" s="6">
        <f>_xlfn.XLOOKUP(F169,'Lookup values'!$B$10:$B$21,'Lookup values'!$C$10:$C$21, "ERROR",0,1)</f>
        <v>0</v>
      </c>
      <c r="I169" s="21">
        <f t="shared" si="2"/>
        <v>0</v>
      </c>
    </row>
    <row r="170" spans="5:9" x14ac:dyDescent="0.35">
      <c r="E170" s="18"/>
      <c r="F170" s="10"/>
      <c r="G170" s="10"/>
      <c r="H170" s="6">
        <f>_xlfn.XLOOKUP(F170,'Lookup values'!$B$10:$B$21,'Lookup values'!$C$10:$C$21, "ERROR",0,1)</f>
        <v>0</v>
      </c>
      <c r="I170" s="21">
        <f t="shared" si="2"/>
        <v>0</v>
      </c>
    </row>
    <row r="171" spans="5:9" x14ac:dyDescent="0.35">
      <c r="E171" s="18"/>
      <c r="F171" s="10"/>
      <c r="G171" s="10"/>
      <c r="H171" s="6">
        <f>_xlfn.XLOOKUP(F171,'Lookup values'!$B$10:$B$21,'Lookup values'!$C$10:$C$21, "ERROR",0,1)</f>
        <v>0</v>
      </c>
      <c r="I171" s="21">
        <f t="shared" si="2"/>
        <v>0</v>
      </c>
    </row>
    <row r="172" spans="5:9" x14ac:dyDescent="0.35">
      <c r="E172" s="18"/>
      <c r="F172" s="10"/>
      <c r="G172" s="10"/>
      <c r="H172" s="6">
        <f>_xlfn.XLOOKUP(F172,'Lookup values'!$B$10:$B$21,'Lookup values'!$C$10:$C$21, "ERROR",0,1)</f>
        <v>0</v>
      </c>
      <c r="I172" s="21">
        <f t="shared" si="2"/>
        <v>0</v>
      </c>
    </row>
    <row r="173" spans="5:9" x14ac:dyDescent="0.35">
      <c r="E173" s="18"/>
      <c r="F173" s="10"/>
      <c r="G173" s="10"/>
      <c r="H173" s="6">
        <f>_xlfn.XLOOKUP(F173,'Lookup values'!$B$10:$B$21,'Lookup values'!$C$10:$C$21, "ERROR",0,1)</f>
        <v>0</v>
      </c>
      <c r="I173" s="21">
        <f t="shared" si="2"/>
        <v>0</v>
      </c>
    </row>
    <row r="174" spans="5:9" x14ac:dyDescent="0.35">
      <c r="E174" s="18"/>
      <c r="F174" s="10"/>
      <c r="G174" s="10"/>
      <c r="H174" s="6">
        <f>_xlfn.XLOOKUP(F174,'Lookup values'!$B$10:$B$21,'Lookup values'!$C$10:$C$21, "ERROR",0,1)</f>
        <v>0</v>
      </c>
      <c r="I174" s="21">
        <f t="shared" si="2"/>
        <v>0</v>
      </c>
    </row>
    <row r="175" spans="5:9" x14ac:dyDescent="0.35">
      <c r="E175" s="18"/>
      <c r="F175" s="10"/>
      <c r="G175" s="10"/>
      <c r="H175" s="6">
        <f>_xlfn.XLOOKUP(F175,'Lookup values'!$B$10:$B$21,'Lookup values'!$C$10:$C$21, "ERROR",0,1)</f>
        <v>0</v>
      </c>
      <c r="I175" s="21">
        <f t="shared" si="2"/>
        <v>0</v>
      </c>
    </row>
    <row r="176" spans="5:9" x14ac:dyDescent="0.35">
      <c r="E176" s="18"/>
      <c r="F176" s="10"/>
      <c r="G176" s="10"/>
      <c r="H176" s="6">
        <f>_xlfn.XLOOKUP(F176,'Lookup values'!$B$10:$B$21,'Lookup values'!$C$10:$C$21, "ERROR",0,1)</f>
        <v>0</v>
      </c>
      <c r="I176" s="21">
        <f t="shared" si="2"/>
        <v>0</v>
      </c>
    </row>
    <row r="177" spans="5:9" x14ac:dyDescent="0.35">
      <c r="E177" s="18"/>
      <c r="F177" s="10"/>
      <c r="G177" s="10"/>
      <c r="H177" s="6">
        <f>_xlfn.XLOOKUP(F177,'Lookup values'!$B$10:$B$21,'Lookup values'!$C$10:$C$21, "ERROR",0,1)</f>
        <v>0</v>
      </c>
      <c r="I177" s="21">
        <f t="shared" si="2"/>
        <v>0</v>
      </c>
    </row>
    <row r="178" spans="5:9" x14ac:dyDescent="0.35">
      <c r="E178" s="18"/>
      <c r="F178" s="10"/>
      <c r="G178" s="10"/>
      <c r="H178" s="6">
        <f>_xlfn.XLOOKUP(F178,'Lookup values'!$B$10:$B$21,'Lookup values'!$C$10:$C$21, "ERROR",0,1)</f>
        <v>0</v>
      </c>
      <c r="I178" s="21">
        <f t="shared" si="2"/>
        <v>0</v>
      </c>
    </row>
    <row r="179" spans="5:9" x14ac:dyDescent="0.35">
      <c r="E179" s="18"/>
      <c r="F179" s="10"/>
      <c r="G179" s="10"/>
      <c r="H179" s="6">
        <f>_xlfn.XLOOKUP(F179,'Lookup values'!$B$10:$B$21,'Lookup values'!$C$10:$C$21, "ERROR",0,1)</f>
        <v>0</v>
      </c>
      <c r="I179" s="21">
        <f t="shared" si="2"/>
        <v>0</v>
      </c>
    </row>
    <row r="180" spans="5:9" x14ac:dyDescent="0.35">
      <c r="E180" s="18"/>
      <c r="F180" s="10"/>
      <c r="G180" s="10"/>
      <c r="H180" s="6">
        <f>_xlfn.XLOOKUP(F180,'Lookup values'!$B$10:$B$21,'Lookup values'!$C$10:$C$21, "ERROR",0,1)</f>
        <v>0</v>
      </c>
      <c r="I180" s="21">
        <f t="shared" si="2"/>
        <v>0</v>
      </c>
    </row>
    <row r="181" spans="5:9" x14ac:dyDescent="0.35">
      <c r="E181" s="18"/>
      <c r="F181" s="10"/>
      <c r="G181" s="10"/>
      <c r="H181" s="6">
        <f>_xlfn.XLOOKUP(F181,'Lookup values'!$B$10:$B$21,'Lookup values'!$C$10:$C$21, "ERROR",0,1)</f>
        <v>0</v>
      </c>
      <c r="I181" s="21">
        <f t="shared" si="2"/>
        <v>0</v>
      </c>
    </row>
    <row r="182" spans="5:9" x14ac:dyDescent="0.35">
      <c r="E182" s="18"/>
      <c r="F182" s="10"/>
      <c r="G182" s="10"/>
      <c r="H182" s="6">
        <f>_xlfn.XLOOKUP(F182,'Lookup values'!$B$10:$B$21,'Lookup values'!$C$10:$C$21, "ERROR",0,1)</f>
        <v>0</v>
      </c>
      <c r="I182" s="21">
        <f t="shared" si="2"/>
        <v>0</v>
      </c>
    </row>
    <row r="183" spans="5:9" x14ac:dyDescent="0.35">
      <c r="E183" s="18"/>
      <c r="F183" s="10"/>
      <c r="G183" s="10"/>
      <c r="H183" s="6">
        <f>_xlfn.XLOOKUP(F183,'Lookup values'!$B$10:$B$21,'Lookup values'!$C$10:$C$21, "ERROR",0,1)</f>
        <v>0</v>
      </c>
      <c r="I183" s="21">
        <f t="shared" si="2"/>
        <v>0</v>
      </c>
    </row>
    <row r="184" spans="5:9" x14ac:dyDescent="0.35">
      <c r="E184" s="18"/>
      <c r="F184" s="10"/>
      <c r="G184" s="10"/>
      <c r="H184" s="6">
        <f>_xlfn.XLOOKUP(F184,'Lookup values'!$B$10:$B$21,'Lookup values'!$C$10:$C$21, "ERROR",0,1)</f>
        <v>0</v>
      </c>
      <c r="I184" s="21">
        <f t="shared" si="2"/>
        <v>0</v>
      </c>
    </row>
    <row r="185" spans="5:9" x14ac:dyDescent="0.35">
      <c r="E185" s="18"/>
      <c r="F185" s="10"/>
      <c r="G185" s="10"/>
      <c r="H185" s="6">
        <f>_xlfn.XLOOKUP(F185,'Lookup values'!$B$10:$B$21,'Lookup values'!$C$10:$C$21, "ERROR",0,1)</f>
        <v>0</v>
      </c>
      <c r="I185" s="21">
        <f t="shared" si="2"/>
        <v>0</v>
      </c>
    </row>
    <row r="186" spans="5:9" x14ac:dyDescent="0.35">
      <c r="E186" s="18"/>
      <c r="F186" s="10"/>
      <c r="G186" s="10"/>
      <c r="H186" s="6">
        <f>_xlfn.XLOOKUP(F186,'Lookup values'!$B$10:$B$21,'Lookup values'!$C$10:$C$21, "ERROR",0,1)</f>
        <v>0</v>
      </c>
      <c r="I186" s="21">
        <f t="shared" si="2"/>
        <v>0</v>
      </c>
    </row>
    <row r="187" spans="5:9" x14ac:dyDescent="0.35">
      <c r="E187" s="18"/>
      <c r="F187" s="10"/>
      <c r="G187" s="10"/>
      <c r="H187" s="6">
        <f>_xlfn.XLOOKUP(F187,'Lookup values'!$B$10:$B$21,'Lookup values'!$C$10:$C$21, "ERROR",0,1)</f>
        <v>0</v>
      </c>
      <c r="I187" s="21">
        <f t="shared" si="2"/>
        <v>0</v>
      </c>
    </row>
    <row r="188" spans="5:9" x14ac:dyDescent="0.35">
      <c r="E188" s="18"/>
      <c r="F188" s="10"/>
      <c r="G188" s="10"/>
      <c r="H188" s="6">
        <f>_xlfn.XLOOKUP(F188,'Lookup values'!$B$10:$B$21,'Lookup values'!$C$10:$C$21, "ERROR",0,1)</f>
        <v>0</v>
      </c>
      <c r="I188" s="21">
        <f t="shared" si="2"/>
        <v>0</v>
      </c>
    </row>
    <row r="189" spans="5:9" x14ac:dyDescent="0.35">
      <c r="E189" s="18"/>
      <c r="F189" s="10"/>
      <c r="G189" s="10"/>
      <c r="H189" s="6">
        <f>_xlfn.XLOOKUP(F189,'Lookup values'!$B$10:$B$21,'Lookup values'!$C$10:$C$21, "ERROR",0,1)</f>
        <v>0</v>
      </c>
      <c r="I189" s="21">
        <f t="shared" si="2"/>
        <v>0</v>
      </c>
    </row>
    <row r="190" spans="5:9" x14ac:dyDescent="0.35">
      <c r="E190" s="18"/>
      <c r="F190" s="10"/>
      <c r="G190" s="10"/>
      <c r="H190" s="6">
        <f>_xlfn.XLOOKUP(F190,'Lookup values'!$B$10:$B$21,'Lookup values'!$C$10:$C$21, "ERROR",0,1)</f>
        <v>0</v>
      </c>
      <c r="I190" s="21">
        <f t="shared" si="2"/>
        <v>0</v>
      </c>
    </row>
    <row r="191" spans="5:9" x14ac:dyDescent="0.35">
      <c r="E191" s="18"/>
      <c r="F191" s="10"/>
      <c r="G191" s="10"/>
      <c r="H191" s="6">
        <f>_xlfn.XLOOKUP(F191,'Lookup values'!$B$10:$B$21,'Lookup values'!$C$10:$C$21, "ERROR",0,1)</f>
        <v>0</v>
      </c>
      <c r="I191" s="21">
        <f t="shared" si="2"/>
        <v>0</v>
      </c>
    </row>
    <row r="192" spans="5:9" x14ac:dyDescent="0.35">
      <c r="E192" s="18"/>
      <c r="F192" s="10"/>
      <c r="G192" s="10"/>
      <c r="H192" s="6">
        <f>_xlfn.XLOOKUP(F192,'Lookup values'!$B$10:$B$21,'Lookup values'!$C$10:$C$21, "ERROR",0,1)</f>
        <v>0</v>
      </c>
      <c r="I192" s="21">
        <f t="shared" ref="I192:I237" si="3">(H192/1000)*E192*IF(G192="return",2,1)</f>
        <v>0</v>
      </c>
    </row>
    <row r="193" spans="5:9" x14ac:dyDescent="0.35">
      <c r="E193" s="18"/>
      <c r="F193" s="10"/>
      <c r="G193" s="10"/>
      <c r="H193" s="6">
        <f>_xlfn.XLOOKUP(F193,'Lookup values'!$B$10:$B$21,'Lookup values'!$C$10:$C$21, "ERROR",0,1)</f>
        <v>0</v>
      </c>
      <c r="I193" s="21">
        <f t="shared" si="3"/>
        <v>0</v>
      </c>
    </row>
    <row r="194" spans="5:9" x14ac:dyDescent="0.35">
      <c r="E194" s="18"/>
      <c r="F194" s="10"/>
      <c r="G194" s="10"/>
      <c r="H194" s="6">
        <f>_xlfn.XLOOKUP(F194,'Lookup values'!$B$10:$B$21,'Lookup values'!$C$10:$C$21, "ERROR",0,1)</f>
        <v>0</v>
      </c>
      <c r="I194" s="21">
        <f t="shared" si="3"/>
        <v>0</v>
      </c>
    </row>
    <row r="195" spans="5:9" x14ac:dyDescent="0.35">
      <c r="E195" s="18"/>
      <c r="F195" s="10"/>
      <c r="G195" s="10"/>
      <c r="H195" s="6">
        <f>_xlfn.XLOOKUP(F195,'Lookup values'!$B$10:$B$21,'Lookup values'!$C$10:$C$21, "ERROR",0,1)</f>
        <v>0</v>
      </c>
      <c r="I195" s="21">
        <f t="shared" si="3"/>
        <v>0</v>
      </c>
    </row>
    <row r="196" spans="5:9" x14ac:dyDescent="0.35">
      <c r="E196" s="18"/>
      <c r="F196" s="10"/>
      <c r="G196" s="10"/>
      <c r="H196" s="6">
        <f>_xlfn.XLOOKUP(F196,'Lookup values'!$B$10:$B$21,'Lookup values'!$C$10:$C$21, "ERROR",0,1)</f>
        <v>0</v>
      </c>
      <c r="I196" s="21">
        <f t="shared" si="3"/>
        <v>0</v>
      </c>
    </row>
    <row r="197" spans="5:9" x14ac:dyDescent="0.35">
      <c r="E197" s="18"/>
      <c r="F197" s="10"/>
      <c r="G197" s="10"/>
      <c r="H197" s="6">
        <f>_xlfn.XLOOKUP(F197,'Lookup values'!$B$10:$B$21,'Lookup values'!$C$10:$C$21, "ERROR",0,1)</f>
        <v>0</v>
      </c>
      <c r="I197" s="21">
        <f t="shared" si="3"/>
        <v>0</v>
      </c>
    </row>
    <row r="198" spans="5:9" x14ac:dyDescent="0.35">
      <c r="E198" s="18"/>
      <c r="F198" s="10"/>
      <c r="G198" s="10"/>
      <c r="H198" s="6">
        <f>_xlfn.XLOOKUP(F198,'Lookup values'!$B$10:$B$21,'Lookup values'!$C$10:$C$21, "ERROR",0,1)</f>
        <v>0</v>
      </c>
      <c r="I198" s="21">
        <f t="shared" si="3"/>
        <v>0</v>
      </c>
    </row>
    <row r="199" spans="5:9" x14ac:dyDescent="0.35">
      <c r="E199" s="18"/>
      <c r="F199" s="10"/>
      <c r="G199" s="10"/>
      <c r="H199" s="6">
        <f>_xlfn.XLOOKUP(F199,'Lookup values'!$B$10:$B$21,'Lookup values'!$C$10:$C$21, "ERROR",0,1)</f>
        <v>0</v>
      </c>
      <c r="I199" s="21">
        <f t="shared" si="3"/>
        <v>0</v>
      </c>
    </row>
    <row r="200" spans="5:9" x14ac:dyDescent="0.35">
      <c r="E200" s="18"/>
      <c r="F200" s="10"/>
      <c r="G200" s="10"/>
      <c r="H200" s="6">
        <f>_xlfn.XLOOKUP(F200,'Lookup values'!$B$10:$B$21,'Lookup values'!$C$10:$C$21, "ERROR",0,1)</f>
        <v>0</v>
      </c>
      <c r="I200" s="21">
        <f t="shared" si="3"/>
        <v>0</v>
      </c>
    </row>
    <row r="201" spans="5:9" x14ac:dyDescent="0.35">
      <c r="E201" s="18"/>
      <c r="F201" s="10"/>
      <c r="G201" s="10"/>
      <c r="H201" s="6">
        <f>_xlfn.XLOOKUP(F201,'Lookup values'!$B$10:$B$21,'Lookup values'!$C$10:$C$21, "ERROR",0,1)</f>
        <v>0</v>
      </c>
      <c r="I201" s="21">
        <f t="shared" si="3"/>
        <v>0</v>
      </c>
    </row>
    <row r="202" spans="5:9" x14ac:dyDescent="0.35">
      <c r="E202" s="18"/>
      <c r="F202" s="10"/>
      <c r="G202" s="10"/>
      <c r="H202" s="6">
        <f>_xlfn.XLOOKUP(F202,'Lookup values'!$B$10:$B$21,'Lookup values'!$C$10:$C$21, "ERROR",0,1)</f>
        <v>0</v>
      </c>
      <c r="I202" s="21">
        <f t="shared" si="3"/>
        <v>0</v>
      </c>
    </row>
    <row r="203" spans="5:9" x14ac:dyDescent="0.35">
      <c r="E203" s="18"/>
      <c r="F203" s="10"/>
      <c r="G203" s="10"/>
      <c r="H203" s="6">
        <f>_xlfn.XLOOKUP(F203,'Lookup values'!$B$10:$B$21,'Lookup values'!$C$10:$C$21, "ERROR",0,1)</f>
        <v>0</v>
      </c>
      <c r="I203" s="21">
        <f t="shared" si="3"/>
        <v>0</v>
      </c>
    </row>
    <row r="204" spans="5:9" x14ac:dyDescent="0.35">
      <c r="E204" s="18"/>
      <c r="F204" s="10"/>
      <c r="G204" s="10"/>
      <c r="H204" s="6">
        <f>_xlfn.XLOOKUP(F204,'Lookup values'!$B$10:$B$21,'Lookup values'!$C$10:$C$21, "ERROR",0,1)</f>
        <v>0</v>
      </c>
      <c r="I204" s="21">
        <f t="shared" si="3"/>
        <v>0</v>
      </c>
    </row>
    <row r="205" spans="5:9" x14ac:dyDescent="0.35">
      <c r="E205" s="18"/>
      <c r="F205" s="10"/>
      <c r="G205" s="10"/>
      <c r="H205" s="6">
        <f>_xlfn.XLOOKUP(F205,'Lookup values'!$B$10:$B$21,'Lookup values'!$C$10:$C$21, "ERROR",0,1)</f>
        <v>0</v>
      </c>
      <c r="I205" s="21">
        <f t="shared" si="3"/>
        <v>0</v>
      </c>
    </row>
    <row r="206" spans="5:9" x14ac:dyDescent="0.35">
      <c r="E206" s="18"/>
      <c r="F206" s="10"/>
      <c r="G206" s="10"/>
      <c r="H206" s="6">
        <f>_xlfn.XLOOKUP(F206,'Lookup values'!$B$10:$B$21,'Lookup values'!$C$10:$C$21, "ERROR",0,1)</f>
        <v>0</v>
      </c>
      <c r="I206" s="21">
        <f t="shared" si="3"/>
        <v>0</v>
      </c>
    </row>
    <row r="207" spans="5:9" x14ac:dyDescent="0.35">
      <c r="E207" s="18"/>
      <c r="F207" s="10"/>
      <c r="G207" s="10"/>
      <c r="H207" s="6">
        <f>_xlfn.XLOOKUP(F207,'Lookup values'!$B$10:$B$21,'Lookup values'!$C$10:$C$21, "ERROR",0,1)</f>
        <v>0</v>
      </c>
      <c r="I207" s="21">
        <f t="shared" si="3"/>
        <v>0</v>
      </c>
    </row>
    <row r="208" spans="5:9" x14ac:dyDescent="0.35">
      <c r="E208" s="18"/>
      <c r="F208" s="10"/>
      <c r="G208" s="10"/>
      <c r="H208" s="6">
        <f>_xlfn.XLOOKUP(F208,'Lookup values'!$B$10:$B$21,'Lookup values'!$C$10:$C$21, "ERROR",0,1)</f>
        <v>0</v>
      </c>
      <c r="I208" s="21">
        <f t="shared" si="3"/>
        <v>0</v>
      </c>
    </row>
    <row r="209" spans="5:9" x14ac:dyDescent="0.35">
      <c r="E209" s="18"/>
      <c r="F209" s="10"/>
      <c r="G209" s="10"/>
      <c r="H209" s="6">
        <f>_xlfn.XLOOKUP(F209,'Lookup values'!$B$10:$B$21,'Lookup values'!$C$10:$C$21, "ERROR",0,1)</f>
        <v>0</v>
      </c>
      <c r="I209" s="21">
        <f t="shared" si="3"/>
        <v>0</v>
      </c>
    </row>
    <row r="210" spans="5:9" x14ac:dyDescent="0.35">
      <c r="E210" s="18"/>
      <c r="F210" s="10"/>
      <c r="G210" s="10"/>
      <c r="H210" s="6">
        <f>_xlfn.XLOOKUP(F210,'Lookup values'!$B$10:$B$21,'Lookup values'!$C$10:$C$21, "ERROR",0,1)</f>
        <v>0</v>
      </c>
      <c r="I210" s="21">
        <f t="shared" si="3"/>
        <v>0</v>
      </c>
    </row>
    <row r="211" spans="5:9" x14ac:dyDescent="0.35">
      <c r="E211" s="18"/>
      <c r="F211" s="10"/>
      <c r="G211" s="10"/>
      <c r="H211" s="6">
        <f>_xlfn.XLOOKUP(F211,'Lookup values'!$B$10:$B$21,'Lookup values'!$C$10:$C$21, "ERROR",0,1)</f>
        <v>0</v>
      </c>
      <c r="I211" s="21">
        <f t="shared" si="3"/>
        <v>0</v>
      </c>
    </row>
    <row r="212" spans="5:9" x14ac:dyDescent="0.35">
      <c r="E212" s="18"/>
      <c r="F212" s="10"/>
      <c r="G212" s="10"/>
      <c r="H212" s="6">
        <f>_xlfn.XLOOKUP(F212,'Lookup values'!$B$10:$B$21,'Lookup values'!$C$10:$C$21, "ERROR",0,1)</f>
        <v>0</v>
      </c>
      <c r="I212" s="21">
        <f t="shared" si="3"/>
        <v>0</v>
      </c>
    </row>
    <row r="213" spans="5:9" x14ac:dyDescent="0.35">
      <c r="E213" s="18"/>
      <c r="F213" s="10"/>
      <c r="G213" s="10"/>
      <c r="H213" s="6">
        <f>_xlfn.XLOOKUP(F213,'Lookup values'!$B$10:$B$21,'Lookup values'!$C$10:$C$21, "ERROR",0,1)</f>
        <v>0</v>
      </c>
      <c r="I213" s="21">
        <f t="shared" si="3"/>
        <v>0</v>
      </c>
    </row>
    <row r="214" spans="5:9" x14ac:dyDescent="0.35">
      <c r="E214" s="18"/>
      <c r="F214" s="10"/>
      <c r="G214" s="10"/>
      <c r="H214" s="6">
        <f>_xlfn.XLOOKUP(F214,'Lookup values'!$B$10:$B$21,'Lookup values'!$C$10:$C$21, "ERROR",0,1)</f>
        <v>0</v>
      </c>
      <c r="I214" s="21">
        <f t="shared" si="3"/>
        <v>0</v>
      </c>
    </row>
    <row r="215" spans="5:9" x14ac:dyDescent="0.35">
      <c r="E215" s="18"/>
      <c r="F215" s="10"/>
      <c r="G215" s="10"/>
      <c r="H215" s="6">
        <f>_xlfn.XLOOKUP(F215,'Lookup values'!$B$10:$B$21,'Lookup values'!$C$10:$C$21, "ERROR",0,1)</f>
        <v>0</v>
      </c>
      <c r="I215" s="21">
        <f t="shared" si="3"/>
        <v>0</v>
      </c>
    </row>
    <row r="216" spans="5:9" x14ac:dyDescent="0.35">
      <c r="E216" s="18"/>
      <c r="F216" s="10"/>
      <c r="G216" s="10"/>
      <c r="H216" s="6">
        <f>_xlfn.XLOOKUP(F216,'Lookup values'!$B$10:$B$21,'Lookup values'!$C$10:$C$21, "ERROR",0,1)</f>
        <v>0</v>
      </c>
      <c r="I216" s="21">
        <f t="shared" si="3"/>
        <v>0</v>
      </c>
    </row>
    <row r="217" spans="5:9" x14ac:dyDescent="0.35">
      <c r="E217" s="18"/>
      <c r="F217" s="10"/>
      <c r="G217" s="10"/>
      <c r="H217" s="6">
        <f>_xlfn.XLOOKUP(F217,'Lookup values'!$B$10:$B$21,'Lookup values'!$C$10:$C$21, "ERROR",0,1)</f>
        <v>0</v>
      </c>
      <c r="I217" s="21">
        <f t="shared" si="3"/>
        <v>0</v>
      </c>
    </row>
    <row r="218" spans="5:9" x14ac:dyDescent="0.35">
      <c r="E218" s="18"/>
      <c r="F218" s="10"/>
      <c r="G218" s="10"/>
      <c r="H218" s="6">
        <f>_xlfn.XLOOKUP(F218,'Lookup values'!$B$10:$B$21,'Lookup values'!$C$10:$C$21, "ERROR",0,1)</f>
        <v>0</v>
      </c>
      <c r="I218" s="21">
        <f t="shared" si="3"/>
        <v>0</v>
      </c>
    </row>
    <row r="219" spans="5:9" x14ac:dyDescent="0.35">
      <c r="E219" s="18"/>
      <c r="F219" s="10"/>
      <c r="G219" s="10"/>
      <c r="H219" s="6">
        <f>_xlfn.XLOOKUP(F219,'Lookup values'!$B$10:$B$21,'Lookup values'!$C$10:$C$21, "ERROR",0,1)</f>
        <v>0</v>
      </c>
      <c r="I219" s="21">
        <f t="shared" si="3"/>
        <v>0</v>
      </c>
    </row>
    <row r="220" spans="5:9" x14ac:dyDescent="0.35">
      <c r="E220" s="18"/>
      <c r="F220" s="10"/>
      <c r="G220" s="10"/>
      <c r="H220" s="6">
        <f>_xlfn.XLOOKUP(F220,'Lookup values'!$B$10:$B$21,'Lookup values'!$C$10:$C$21, "ERROR",0,1)</f>
        <v>0</v>
      </c>
      <c r="I220" s="21">
        <f t="shared" si="3"/>
        <v>0</v>
      </c>
    </row>
    <row r="221" spans="5:9" x14ac:dyDescent="0.35">
      <c r="E221" s="18"/>
      <c r="F221" s="10"/>
      <c r="G221" s="10"/>
      <c r="H221" s="6">
        <f>_xlfn.XLOOKUP(F221,'Lookup values'!$B$10:$B$21,'Lookup values'!$C$10:$C$21, "ERROR",0,1)</f>
        <v>0</v>
      </c>
      <c r="I221" s="21">
        <f t="shared" si="3"/>
        <v>0</v>
      </c>
    </row>
    <row r="222" spans="5:9" x14ac:dyDescent="0.35">
      <c r="E222" s="18"/>
      <c r="F222" s="10"/>
      <c r="G222" s="10"/>
      <c r="H222" s="6">
        <f>_xlfn.XLOOKUP(F222,'Lookup values'!$B$10:$B$21,'Lookup values'!$C$10:$C$21, "ERROR",0,1)</f>
        <v>0</v>
      </c>
      <c r="I222" s="21">
        <f t="shared" si="3"/>
        <v>0</v>
      </c>
    </row>
    <row r="223" spans="5:9" x14ac:dyDescent="0.35">
      <c r="E223" s="18"/>
      <c r="F223" s="10"/>
      <c r="G223" s="10"/>
      <c r="H223" s="6">
        <f>_xlfn.XLOOKUP(F223,'Lookup values'!$B$10:$B$21,'Lookup values'!$C$10:$C$21, "ERROR",0,1)</f>
        <v>0</v>
      </c>
      <c r="I223" s="21">
        <f t="shared" si="3"/>
        <v>0</v>
      </c>
    </row>
    <row r="224" spans="5:9" x14ac:dyDescent="0.35">
      <c r="E224" s="18"/>
      <c r="F224" s="10"/>
      <c r="G224" s="10"/>
      <c r="H224" s="6">
        <f>_xlfn.XLOOKUP(F224,'Lookup values'!$B$10:$B$21,'Lookup values'!$C$10:$C$21, "ERROR",0,1)</f>
        <v>0</v>
      </c>
      <c r="I224" s="21">
        <f t="shared" si="3"/>
        <v>0</v>
      </c>
    </row>
    <row r="225" spans="5:9" x14ac:dyDescent="0.35">
      <c r="E225" s="18"/>
      <c r="F225" s="10"/>
      <c r="G225" s="10"/>
      <c r="H225" s="6">
        <f>_xlfn.XLOOKUP(F225,'Lookup values'!$B$10:$B$21,'Lookup values'!$C$10:$C$21, "ERROR",0,1)</f>
        <v>0</v>
      </c>
      <c r="I225" s="21">
        <f t="shared" si="3"/>
        <v>0</v>
      </c>
    </row>
    <row r="226" spans="5:9" x14ac:dyDescent="0.35">
      <c r="E226" s="18"/>
      <c r="F226" s="10"/>
      <c r="G226" s="10"/>
      <c r="H226" s="6">
        <f>_xlfn.XLOOKUP(F226,'Lookup values'!$B$10:$B$21,'Lookup values'!$C$10:$C$21, "ERROR",0,1)</f>
        <v>0</v>
      </c>
      <c r="I226" s="21">
        <f t="shared" si="3"/>
        <v>0</v>
      </c>
    </row>
    <row r="227" spans="5:9" x14ac:dyDescent="0.35">
      <c r="E227" s="18"/>
      <c r="F227" s="10"/>
      <c r="G227" s="10"/>
      <c r="H227" s="6">
        <f>_xlfn.XLOOKUP(F227,'Lookup values'!$B$10:$B$21,'Lookup values'!$C$10:$C$21, "ERROR",0,1)</f>
        <v>0</v>
      </c>
      <c r="I227" s="21">
        <f t="shared" si="3"/>
        <v>0</v>
      </c>
    </row>
    <row r="228" spans="5:9" x14ac:dyDescent="0.35">
      <c r="E228" s="18"/>
      <c r="F228" s="10"/>
      <c r="G228" s="10"/>
      <c r="H228" s="6">
        <f>_xlfn.XLOOKUP(F228,'Lookup values'!$B$10:$B$21,'Lookup values'!$C$10:$C$21, "ERROR",0,1)</f>
        <v>0</v>
      </c>
      <c r="I228" s="21">
        <f t="shared" si="3"/>
        <v>0</v>
      </c>
    </row>
    <row r="229" spans="5:9" x14ac:dyDescent="0.35">
      <c r="E229" s="18"/>
      <c r="F229" s="10"/>
      <c r="G229" s="10"/>
      <c r="H229" s="6">
        <f>_xlfn.XLOOKUP(F229,'Lookup values'!$B$10:$B$21,'Lookup values'!$C$10:$C$21, "ERROR",0,1)</f>
        <v>0</v>
      </c>
      <c r="I229" s="21">
        <f t="shared" si="3"/>
        <v>0</v>
      </c>
    </row>
    <row r="230" spans="5:9" x14ac:dyDescent="0.35">
      <c r="E230" s="19">
        <v>0</v>
      </c>
      <c r="F230" s="8" t="str">
        <f>'Lookup values'!B12</f>
        <v>bus/coach (e.g. Flixbus)</v>
      </c>
      <c r="H230" s="6">
        <f>_xlfn.XLOOKUP(F230,'Lookup values'!$B$10:$B$21,'Lookup values'!$C$10:$C$21, "ERROR",0,1)</f>
        <v>29</v>
      </c>
      <c r="I230" s="21">
        <f t="shared" si="3"/>
        <v>0</v>
      </c>
    </row>
    <row r="231" spans="5:9" x14ac:dyDescent="0.35">
      <c r="E231" s="19">
        <v>0</v>
      </c>
      <c r="F231" s="8" t="str">
        <f>'Lookup values'!B13</f>
        <v>train</v>
      </c>
      <c r="H231" s="6">
        <f>_xlfn.XLOOKUP(F231,'Lookup values'!$B$10:$B$21,'Lookup values'!$C$10:$C$21, "ERROR",0,1)</f>
        <v>54</v>
      </c>
      <c r="I231" s="21">
        <f t="shared" si="3"/>
        <v>0</v>
      </c>
    </row>
    <row r="232" spans="5:9" x14ac:dyDescent="0.35">
      <c r="E232" s="19">
        <v>0</v>
      </c>
      <c r="F232" s="8" t="str">
        <f>'Lookup values'!B14</f>
        <v>plane</v>
      </c>
      <c r="H232" s="6">
        <f>_xlfn.XLOOKUP(F232,'Lookup values'!$B$10:$B$21,'Lookup values'!$C$10:$C$21, "ERROR",0,1)</f>
        <v>195</v>
      </c>
      <c r="I232" s="21">
        <f t="shared" si="3"/>
        <v>0</v>
      </c>
    </row>
    <row r="233" spans="5:9" x14ac:dyDescent="0.35">
      <c r="E233" s="19">
        <v>0</v>
      </c>
      <c r="F233" s="8" t="str">
        <f>'Lookup values'!B15</f>
        <v>local bus</v>
      </c>
      <c r="H233" s="6">
        <f>_xlfn.XLOOKUP(F233,'Lookup values'!$B$10:$B$21,'Lookup values'!$C$10:$C$21, "ERROR",0,1)</f>
        <v>83</v>
      </c>
      <c r="I233" s="21">
        <f t="shared" si="3"/>
        <v>0</v>
      </c>
    </row>
    <row r="234" spans="5:9" x14ac:dyDescent="0.35">
      <c r="E234" s="19">
        <v>0</v>
      </c>
      <c r="F234" s="8" t="str">
        <f>'Lookup values'!B16</f>
        <v>local train</v>
      </c>
      <c r="H234" s="6">
        <f>_xlfn.XLOOKUP(F234,'Lookup values'!$B$10:$B$21,'Lookup values'!$C$10:$C$21, "ERROR",0,1)</f>
        <v>54</v>
      </c>
      <c r="I234" s="21">
        <f t="shared" si="3"/>
        <v>0</v>
      </c>
    </row>
    <row r="235" spans="5:9" x14ac:dyDescent="0.35">
      <c r="E235" s="19">
        <v>0</v>
      </c>
      <c r="F235" s="8" t="str">
        <f>'Lookup values'!B17</f>
        <v>suburban &amp; underground train</v>
      </c>
      <c r="H235" s="6">
        <f>_xlfn.XLOOKUP(F235,'Lookup values'!$B$10:$B$21,'Lookup values'!$C$10:$C$21, "ERROR",0,1)</f>
        <v>54</v>
      </c>
      <c r="I235" s="21">
        <f t="shared" si="3"/>
        <v>0</v>
      </c>
    </row>
    <row r="236" spans="5:9" x14ac:dyDescent="0.35">
      <c r="E236" s="19">
        <v>0</v>
      </c>
      <c r="F236" s="8" t="str">
        <f>'Lookup values'!B18</f>
        <v>bike</v>
      </c>
      <c r="H236" s="6">
        <f>_xlfn.XLOOKUP(F236,'Lookup values'!$B$10:$B$21,'Lookup values'!$C$10:$C$21, "ERROR",0,1)</f>
        <v>0</v>
      </c>
      <c r="I236" s="21">
        <f t="shared" si="3"/>
        <v>0</v>
      </c>
    </row>
    <row r="237" spans="5:9" x14ac:dyDescent="0.35">
      <c r="E237" s="19">
        <v>0</v>
      </c>
      <c r="F237" s="8" t="str">
        <f>'Lookup values'!B19</f>
        <v>walking</v>
      </c>
      <c r="H237" s="6">
        <f>_xlfn.XLOOKUP(F237,'Lookup values'!$B$10:$B$21,'Lookup values'!$C$10:$C$21, "ERROR",0,1)</f>
        <v>0</v>
      </c>
      <c r="I237" s="21">
        <f t="shared" si="3"/>
        <v>0</v>
      </c>
    </row>
  </sheetData>
  <autoFilter ref="B1:I237" xr:uid="{660F1E11-F739-45D8-9467-1FF04466E82C}">
    <sortState xmlns:xlrd2="http://schemas.microsoft.com/office/spreadsheetml/2017/richdata2" ref="B2:I237">
      <sortCondition descending="1" ref="I1:I237"/>
    </sortState>
  </autoFilter>
  <dataValidations count="1">
    <dataValidation type="decimal" allowBlank="1" showInputMessage="1" showErrorMessage="1" sqref="E2 E13:E229 D3:D12" xr:uid="{2AA0E8F6-9A16-407F-BF30-BC12CDACCF3A}">
      <formula1>0.1</formula1>
      <formula2>45000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F60312B1-1D13-4FEA-A41A-F4513C18C438}">
          <x14:formula1>
            <xm:f>'Lookup values'!$B$103:$B$104</xm:f>
          </x14:formula1>
          <xm:sqref>G2:G1048576</xm:sqref>
        </x14:dataValidation>
        <x14:dataValidation type="list" allowBlank="1" showInputMessage="1" showErrorMessage="1" xr:uid="{1E12899D-7B0C-4081-82F8-93942D5B23BE}">
          <x14:formula1>
            <xm:f>'Lookup values'!$B$99:$B$100</xm:f>
          </x14:formula1>
          <xm:sqref>C2:C1048576</xm:sqref>
        </x14:dataValidation>
        <x14:dataValidation type="list" allowBlank="1" showInputMessage="1" showErrorMessage="1" xr:uid="{384FD225-51B8-430D-9332-F0925E7955AA}">
          <x14:formula1>
            <xm:f>'Lookup values'!$B$10:$B$21</xm:f>
          </x14:formula1>
          <xm:sqref>F2:F1048576</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10</vt:i4>
      </vt:variant>
      <vt:variant>
        <vt:lpstr>Charts</vt:lpstr>
      </vt:variant>
      <vt:variant>
        <vt:i4>1</vt:i4>
      </vt:variant>
      <vt:variant>
        <vt:lpstr>Named Ranges</vt:lpstr>
      </vt:variant>
      <vt:variant>
        <vt:i4>11</vt:i4>
      </vt:variant>
    </vt:vector>
  </HeadingPairs>
  <TitlesOfParts>
    <vt:vector size="22" baseType="lpstr">
      <vt:lpstr>README</vt:lpstr>
      <vt:lpstr>Lookup values</vt:lpstr>
      <vt:lpstr>SUMMARY</vt:lpstr>
      <vt:lpstr>Heating</vt:lpstr>
      <vt:lpstr>Electricity</vt:lpstr>
      <vt:lpstr>Vans</vt:lpstr>
      <vt:lpstr>Food</vt:lpstr>
      <vt:lpstr>Travel August</vt:lpstr>
      <vt:lpstr>Travel Christmas</vt:lpstr>
      <vt:lpstr>Other Data Sources</vt:lpstr>
      <vt:lpstr>Tree Diagram August</vt:lpstr>
      <vt:lpstr>'Travel Christmas'!CO2perKm</vt:lpstr>
      <vt:lpstr>CO2perKm</vt:lpstr>
      <vt:lpstr>'Travel Christmas'!Distance</vt:lpstr>
      <vt:lpstr>Distance</vt:lpstr>
      <vt:lpstr>LookupConstantReturn</vt:lpstr>
      <vt:lpstr>LookupConstantSingle</vt:lpstr>
      <vt:lpstr>LookupConstCar</vt:lpstr>
      <vt:lpstr>LookupConstVan</vt:lpstr>
      <vt:lpstr>LookupModes</vt:lpstr>
      <vt:lpstr>'Travel Christmas'!Mode</vt:lpstr>
      <vt:lpstr>Mode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Tobi Kellner</dc:creator>
  <cp:lastModifiedBy>Tobi Kellner</cp:lastModifiedBy>
  <dcterms:created xsi:type="dcterms:W3CDTF">2019-06-04T10:34:07Z</dcterms:created>
  <dcterms:modified xsi:type="dcterms:W3CDTF">2023-09-18T12:57:38Z</dcterms:modified>
</cp:coreProperties>
</file>